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D:\working\waccache\BN1NEPF00012A34\EXCELCNV\62eb509f-2dc8-4c9b-b8c9-99a3f0286085\"/>
    </mc:Choice>
  </mc:AlternateContent>
  <xr:revisionPtr revIDLastSave="0" documentId="8_{6FFDF4A5-1080-4C6B-9844-AB1926AA8645}" xr6:coauthVersionLast="47" xr6:coauthVersionMax="47" xr10:uidLastSave="{00000000-0000-0000-0000-000000000000}"/>
  <workbookProtection lockStructure="1"/>
  <bookViews>
    <workbookView xWindow="-60" yWindow="-60" windowWidth="15480" windowHeight="11640" tabRatio="729" xr2:uid="{309C8E6A-78E0-45E2-AEEB-043BE42E868A}"/>
  </bookViews>
  <sheets>
    <sheet name="Read me" sheetId="13" r:id="rId1"/>
    <sheet name="TRB Record" sheetId="4" r:id="rId2"/>
    <sheet name="Lignin" sheetId="5" r:id="rId3"/>
    <sheet name="Monomeric sugars" sheetId="6" r:id="rId4"/>
    <sheet name="Total sugars" sheetId="7" r:id="rId5"/>
    <sheet name="Organic Acids" sheetId="8" r:id="rId6"/>
    <sheet name="Duplicate mass closure" sheetId="9" r:id="rId7"/>
    <sheet name="Average whole mass closure" sheetId="10" r:id="rId8"/>
    <sheet name="Sugar concentration chart" sheetId="14" r:id="rId9"/>
    <sheet name="Error Flags" sheetId="11" r:id="rId10"/>
    <sheet name="Comments" sheetId="12" r:id="rId11"/>
  </sheets>
  <definedNames>
    <definedName name="_xlnm.Print_Area" localSheetId="6">'Duplicate mass closure'!$B$1:$Q$10</definedName>
    <definedName name="_xlnm.Print_Area" localSheetId="2">Lignin!$C$1:$K$15</definedName>
    <definedName name="_xlnm.Print_Area" localSheetId="4">'Total sugars'!$B$1:$Q$54</definedName>
    <definedName name="_xlnm.Print_Titles" localSheetId="7">'Average whole mass closure'!$2:$2</definedName>
    <definedName name="_xlnm.Print_Titles" localSheetId="10">Comments!$1:$1</definedName>
    <definedName name="_xlnm.Print_Titles" localSheetId="2">Lignin!$A:$B,Lignin!$1:$1</definedName>
    <definedName name="_xlnm.Print_Titles" localSheetId="5">'Organic Acids'!$1:$1</definedName>
    <definedName name="_xlnm.Print_Titles" localSheetId="4">'Total sugars'!$A:$B,'Total sugars'!$1:$6</definedName>
    <definedName name="_xlnm.Print_Titles" localSheetId="1">'TRB Record'!$A:$C,'TRB Record'!$1:$1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0" l="1"/>
  <c r="F2" i="10"/>
  <c r="G2" i="10"/>
  <c r="H2" i="10"/>
  <c r="I2" i="10"/>
  <c r="J2" i="10"/>
  <c r="K2" i="10"/>
  <c r="L2" i="10"/>
  <c r="M2" i="10"/>
  <c r="N2" i="10"/>
  <c r="O2" i="10"/>
  <c r="P2" i="10"/>
  <c r="Q2" i="10"/>
  <c r="R2" i="10"/>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A32" i="10"/>
  <c r="B32" i="10"/>
  <c r="A2" i="12"/>
  <c r="B2" i="12"/>
  <c r="A3" i="12"/>
  <c r="B3" i="12"/>
  <c r="A4" i="12"/>
  <c r="B4" i="12"/>
  <c r="A5" i="12"/>
  <c r="B5" i="12"/>
  <c r="A6" i="12"/>
  <c r="B6" i="12"/>
  <c r="A7" i="12"/>
  <c r="B7" i="12"/>
  <c r="A8" i="12"/>
  <c r="B8" i="12"/>
  <c r="A9" i="12"/>
  <c r="B9" i="12"/>
  <c r="A10" i="12"/>
  <c r="B10" i="12"/>
  <c r="A11" i="12"/>
  <c r="B11" i="12"/>
  <c r="A12" i="12"/>
  <c r="B12" i="12"/>
  <c r="A13" i="12"/>
  <c r="B13" i="12"/>
  <c r="A14" i="12"/>
  <c r="B14" i="12"/>
  <c r="A15" i="12"/>
  <c r="B15" i="12"/>
  <c r="A16" i="12"/>
  <c r="B16" i="12"/>
  <c r="A17" i="12"/>
  <c r="B17" i="12"/>
  <c r="A18" i="12"/>
  <c r="B18" i="12"/>
  <c r="A19" i="12"/>
  <c r="B19" i="12"/>
  <c r="A20" i="12"/>
  <c r="B20" i="12"/>
  <c r="A21" i="12"/>
  <c r="B21" i="12"/>
  <c r="A22" i="12"/>
  <c r="B22" i="12"/>
  <c r="A23" i="12"/>
  <c r="B23" i="12"/>
  <c r="A24" i="12"/>
  <c r="B24" i="12"/>
  <c r="A25" i="12"/>
  <c r="B25" i="12"/>
  <c r="A26" i="12"/>
  <c r="B26" i="12"/>
  <c r="A27" i="12"/>
  <c r="B27" i="12"/>
  <c r="A28" i="12"/>
  <c r="B28" i="12"/>
  <c r="A29" i="12"/>
  <c r="B29" i="12"/>
  <c r="A30" i="12"/>
  <c r="B30" i="12"/>
  <c r="A31" i="12"/>
  <c r="B31" i="12"/>
  <c r="A32" i="12"/>
  <c r="B32" i="12"/>
  <c r="A33" i="12"/>
  <c r="B33" i="12"/>
  <c r="A34" i="12"/>
  <c r="B34" i="12"/>
  <c r="A35" i="12"/>
  <c r="B35" i="12"/>
  <c r="A36" i="12"/>
  <c r="B36" i="12"/>
  <c r="A37" i="12"/>
  <c r="B37" i="12"/>
  <c r="A38" i="12"/>
  <c r="B38" i="12"/>
  <c r="A39" i="12"/>
  <c r="B39" i="12"/>
  <c r="A40" i="12"/>
  <c r="B40" i="12"/>
  <c r="A41" i="12"/>
  <c r="B41" i="12"/>
  <c r="A42" i="12"/>
  <c r="B42" i="12"/>
  <c r="A43" i="12"/>
  <c r="B43" i="12"/>
  <c r="A44" i="12"/>
  <c r="B44" i="12"/>
  <c r="A45" i="12"/>
  <c r="B45" i="12"/>
  <c r="A46" i="12"/>
  <c r="B46" i="12"/>
  <c r="A47" i="12"/>
  <c r="B47" i="12"/>
  <c r="A48" i="12"/>
  <c r="B48" i="12"/>
  <c r="A49" i="12"/>
  <c r="B49" i="12"/>
  <c r="A50" i="12"/>
  <c r="B50" i="12"/>
  <c r="A51" i="12"/>
  <c r="B51" i="12"/>
  <c r="A52" i="12"/>
  <c r="B52" i="12"/>
  <c r="A53" i="12"/>
  <c r="B53" i="12"/>
  <c r="A54" i="12"/>
  <c r="B54" i="12"/>
  <c r="A55" i="12"/>
  <c r="B55" i="12"/>
  <c r="A56" i="12"/>
  <c r="B56" i="12"/>
  <c r="A57" i="12"/>
  <c r="B57" i="12"/>
  <c r="A58" i="12"/>
  <c r="B58" i="12"/>
  <c r="A59" i="12"/>
  <c r="B59" i="12"/>
  <c r="A60" i="12"/>
  <c r="B60" i="12"/>
  <c r="A61" i="12"/>
  <c r="B61" i="12"/>
  <c r="A3" i="9"/>
  <c r="B3" i="9"/>
  <c r="B4" i="11"/>
  <c r="A4" i="9"/>
  <c r="B4" i="9"/>
  <c r="A5" i="9"/>
  <c r="B5" i="9"/>
  <c r="B6" i="11"/>
  <c r="A6" i="9"/>
  <c r="B6" i="9"/>
  <c r="B7" i="11"/>
  <c r="A7" i="9"/>
  <c r="B7" i="9"/>
  <c r="B8" i="11"/>
  <c r="A8" i="9"/>
  <c r="B8" i="9"/>
  <c r="A9" i="9"/>
  <c r="B9" i="9"/>
  <c r="B10" i="11"/>
  <c r="A10" i="9"/>
  <c r="B10" i="9"/>
  <c r="B11" i="11"/>
  <c r="A11" i="9"/>
  <c r="B11" i="9"/>
  <c r="A12" i="9"/>
  <c r="B12" i="9"/>
  <c r="B13" i="11"/>
  <c r="A13" i="9"/>
  <c r="B13" i="9"/>
  <c r="A14" i="9"/>
  <c r="B14" i="9"/>
  <c r="B15" i="11"/>
  <c r="A15" i="9"/>
  <c r="B15" i="9"/>
  <c r="A16" i="9"/>
  <c r="B16" i="9"/>
  <c r="A17" i="9"/>
  <c r="B17" i="9"/>
  <c r="B18" i="11"/>
  <c r="A18" i="9"/>
  <c r="B18" i="9"/>
  <c r="B19" i="11"/>
  <c r="A19" i="9"/>
  <c r="B19" i="9"/>
  <c r="A20" i="9"/>
  <c r="B20" i="9"/>
  <c r="B21" i="11"/>
  <c r="A21" i="9"/>
  <c r="B21" i="9"/>
  <c r="B22" i="11"/>
  <c r="A22" i="9"/>
  <c r="B22" i="9"/>
  <c r="B23" i="11"/>
  <c r="A23" i="9"/>
  <c r="B23" i="9"/>
  <c r="A24" i="9"/>
  <c r="B24" i="9"/>
  <c r="A25" i="9"/>
  <c r="B25" i="9"/>
  <c r="A26" i="9"/>
  <c r="B26" i="9"/>
  <c r="B27" i="11"/>
  <c r="A27" i="9"/>
  <c r="B27" i="9"/>
  <c r="A28" i="9"/>
  <c r="B28" i="9"/>
  <c r="B29" i="11"/>
  <c r="A29" i="9"/>
  <c r="B29" i="9"/>
  <c r="B30" i="11"/>
  <c r="A30" i="9"/>
  <c r="B30" i="9"/>
  <c r="B31" i="11"/>
  <c r="A31" i="9"/>
  <c r="B31" i="9"/>
  <c r="B32" i="11"/>
  <c r="A32" i="9"/>
  <c r="B32" i="9"/>
  <c r="A33" i="9"/>
  <c r="B33" i="9"/>
  <c r="A34" i="9"/>
  <c r="B34" i="9"/>
  <c r="B35" i="11"/>
  <c r="A35" i="9"/>
  <c r="B35" i="9"/>
  <c r="A36" i="9"/>
  <c r="B36" i="9"/>
  <c r="B37" i="11"/>
  <c r="A37" i="9"/>
  <c r="B37" i="9"/>
  <c r="B38" i="11"/>
  <c r="A38" i="9"/>
  <c r="B38" i="9"/>
  <c r="B39" i="11"/>
  <c r="A39" i="9"/>
  <c r="B39" i="9"/>
  <c r="B40" i="11"/>
  <c r="A40" i="9"/>
  <c r="B40" i="9"/>
  <c r="A41" i="9"/>
  <c r="B41" i="9"/>
  <c r="B42" i="11"/>
  <c r="A42" i="9"/>
  <c r="B42" i="9"/>
  <c r="B43" i="11"/>
  <c r="A43" i="9"/>
  <c r="B43" i="9"/>
  <c r="B44" i="11"/>
  <c r="A44" i="9"/>
  <c r="B44" i="9"/>
  <c r="B45" i="11"/>
  <c r="A45" i="9"/>
  <c r="B45" i="9"/>
  <c r="A46" i="9"/>
  <c r="B46" i="9"/>
  <c r="B47" i="11"/>
  <c r="A47" i="9"/>
  <c r="B47" i="9"/>
  <c r="A48" i="9"/>
  <c r="B48" i="9"/>
  <c r="A49" i="9"/>
  <c r="B49" i="9"/>
  <c r="A50" i="9"/>
  <c r="B50" i="9"/>
  <c r="B51" i="11"/>
  <c r="A51" i="9"/>
  <c r="B51" i="9"/>
  <c r="A52" i="9"/>
  <c r="B52" i="9"/>
  <c r="B53" i="11"/>
  <c r="A53" i="9"/>
  <c r="B53" i="9"/>
  <c r="A54" i="9"/>
  <c r="B54" i="9"/>
  <c r="B55" i="11"/>
  <c r="A55" i="9"/>
  <c r="B55" i="9"/>
  <c r="B56" i="11"/>
  <c r="A56" i="9"/>
  <c r="B56" i="9"/>
  <c r="B57" i="11"/>
  <c r="A57" i="9"/>
  <c r="B57" i="9"/>
  <c r="B58" i="11"/>
  <c r="A58" i="9"/>
  <c r="B58" i="9"/>
  <c r="B59" i="11"/>
  <c r="A59" i="9"/>
  <c r="B59" i="9"/>
  <c r="A60" i="9"/>
  <c r="B60" i="9"/>
  <c r="B61" i="11"/>
  <c r="A61" i="9"/>
  <c r="B61" i="9"/>
  <c r="A62" i="9"/>
  <c r="B62" i="9"/>
  <c r="B63" i="11"/>
  <c r="C2" i="11"/>
  <c r="E2" i="11"/>
  <c r="F2" i="11"/>
  <c r="G2" i="11"/>
  <c r="H2" i="11"/>
  <c r="I2" i="11"/>
  <c r="J2" i="11"/>
  <c r="K2" i="11"/>
  <c r="L2" i="11"/>
  <c r="M2" i="11"/>
  <c r="N2" i="11"/>
  <c r="O2" i="11"/>
  <c r="P2" i="11"/>
  <c r="Q2" i="11"/>
  <c r="B5" i="11"/>
  <c r="B9" i="11"/>
  <c r="B12" i="11"/>
  <c r="B14" i="11"/>
  <c r="B16" i="11"/>
  <c r="B17" i="11"/>
  <c r="B20" i="11"/>
  <c r="B24" i="11"/>
  <c r="B25" i="11"/>
  <c r="B26" i="11"/>
  <c r="B28" i="11"/>
  <c r="B33" i="11"/>
  <c r="B34" i="11"/>
  <c r="B36" i="11"/>
  <c r="B41" i="11"/>
  <c r="B46" i="11"/>
  <c r="B48" i="11"/>
  <c r="B49" i="11"/>
  <c r="B50" i="11"/>
  <c r="B52" i="11"/>
  <c r="B54" i="11"/>
  <c r="B60" i="11"/>
  <c r="B62" i="11"/>
  <c r="A2" i="5"/>
  <c r="C2" i="5"/>
  <c r="H2" i="5"/>
  <c r="J2" i="5"/>
  <c r="A3" i="5"/>
  <c r="C3" i="5"/>
  <c r="H3" i="5"/>
  <c r="J3" i="5"/>
  <c r="A4" i="5"/>
  <c r="C4" i="5"/>
  <c r="H4" i="5"/>
  <c r="J4" i="5"/>
  <c r="C5" i="9"/>
  <c r="A5" i="5"/>
  <c r="C5" i="5"/>
  <c r="H5" i="5"/>
  <c r="J5" i="5"/>
  <c r="C6" i="9"/>
  <c r="D4" i="10"/>
  <c r="A6" i="5"/>
  <c r="C6" i="5"/>
  <c r="H6" i="5"/>
  <c r="J6" i="5"/>
  <c r="A7" i="5"/>
  <c r="C7" i="5"/>
  <c r="H7" i="5"/>
  <c r="J7" i="5"/>
  <c r="A8" i="5"/>
  <c r="C8" i="5"/>
  <c r="H8" i="5"/>
  <c r="J8" i="5"/>
  <c r="C9" i="9"/>
  <c r="A9" i="5"/>
  <c r="C9" i="5"/>
  <c r="H9" i="5"/>
  <c r="J9" i="5"/>
  <c r="K9" i="5"/>
  <c r="A10" i="5"/>
  <c r="C10" i="5"/>
  <c r="H10" i="5"/>
  <c r="J10" i="5"/>
  <c r="A11" i="5"/>
  <c r="C11" i="5"/>
  <c r="H11" i="5"/>
  <c r="J11" i="5"/>
  <c r="C12" i="9"/>
  <c r="A12" i="5"/>
  <c r="C12" i="5"/>
  <c r="H12" i="5"/>
  <c r="J12" i="5"/>
  <c r="A13" i="5"/>
  <c r="C13" i="5"/>
  <c r="H13" i="5"/>
  <c r="J13" i="5"/>
  <c r="C14" i="9"/>
  <c r="A14" i="5"/>
  <c r="C14" i="5"/>
  <c r="H14" i="5"/>
  <c r="J14" i="5"/>
  <c r="A15" i="5"/>
  <c r="C15" i="5"/>
  <c r="H15" i="5"/>
  <c r="J15" i="5"/>
  <c r="A16" i="5"/>
  <c r="C16" i="5"/>
  <c r="H16" i="5"/>
  <c r="J16" i="5"/>
  <c r="C17" i="9"/>
  <c r="A17" i="5"/>
  <c r="C17" i="5"/>
  <c r="H17" i="5"/>
  <c r="J17" i="5"/>
  <c r="A18" i="5"/>
  <c r="C18" i="5"/>
  <c r="H18" i="5"/>
  <c r="J18" i="5"/>
  <c r="C19" i="9"/>
  <c r="A19" i="5"/>
  <c r="C19" i="5"/>
  <c r="H19" i="5"/>
  <c r="J19" i="5"/>
  <c r="C20" i="9"/>
  <c r="A20" i="5"/>
  <c r="C20" i="5"/>
  <c r="H20" i="5"/>
  <c r="J20" i="5"/>
  <c r="A21" i="5"/>
  <c r="C21" i="5"/>
  <c r="H21" i="5"/>
  <c r="J21" i="5"/>
  <c r="C22" i="9"/>
  <c r="A22" i="5"/>
  <c r="C22" i="5"/>
  <c r="H22" i="5"/>
  <c r="J22" i="5"/>
  <c r="C23" i="9"/>
  <c r="A23" i="5"/>
  <c r="C23" i="5"/>
  <c r="H23" i="5"/>
  <c r="J23" i="5"/>
  <c r="A24" i="5"/>
  <c r="C24" i="5"/>
  <c r="H24" i="5"/>
  <c r="J24" i="5"/>
  <c r="A25" i="5"/>
  <c r="C25" i="5"/>
  <c r="H25" i="5"/>
  <c r="J25" i="5"/>
  <c r="C26" i="9"/>
  <c r="A26" i="5"/>
  <c r="C26" i="5"/>
  <c r="H26" i="5"/>
  <c r="J26" i="5"/>
  <c r="A27" i="5"/>
  <c r="C27" i="5"/>
  <c r="H27" i="5"/>
  <c r="J27" i="5"/>
  <c r="K27" i="5" s="1"/>
  <c r="C28" i="9"/>
  <c r="A28" i="5"/>
  <c r="C28" i="5"/>
  <c r="H28" i="5"/>
  <c r="J28" i="5"/>
  <c r="C29" i="9"/>
  <c r="A29" i="5"/>
  <c r="C29" i="5"/>
  <c r="H29" i="5"/>
  <c r="J29" i="5"/>
  <c r="K29" i="5"/>
  <c r="C30" i="9"/>
  <c r="A30" i="5"/>
  <c r="C30" i="5"/>
  <c r="H30" i="5"/>
  <c r="J30" i="5"/>
  <c r="C31" i="9"/>
  <c r="A31" i="5"/>
  <c r="C31" i="5"/>
  <c r="H31" i="5"/>
  <c r="J31" i="5"/>
  <c r="A32" i="5"/>
  <c r="C32" i="5"/>
  <c r="H32" i="5"/>
  <c r="J32" i="5"/>
  <c r="C33" i="9"/>
  <c r="A33" i="5"/>
  <c r="C33" i="5"/>
  <c r="H33" i="5"/>
  <c r="J33" i="5"/>
  <c r="A34" i="5"/>
  <c r="C34" i="5"/>
  <c r="H34" i="5"/>
  <c r="J34" i="5"/>
  <c r="A35" i="5"/>
  <c r="C35" i="5"/>
  <c r="H35" i="5"/>
  <c r="J35" i="5"/>
  <c r="K35" i="5" s="1"/>
  <c r="C36" i="9"/>
  <c r="A36" i="5"/>
  <c r="C36" i="5"/>
  <c r="H36" i="5"/>
  <c r="J36" i="5"/>
  <c r="C37" i="9"/>
  <c r="A37" i="5"/>
  <c r="C37" i="5"/>
  <c r="H37" i="5"/>
  <c r="J37" i="5"/>
  <c r="C38" i="9"/>
  <c r="D20" i="10"/>
  <c r="A38" i="5"/>
  <c r="C38" i="5"/>
  <c r="H38" i="5"/>
  <c r="J38" i="5"/>
  <c r="A39" i="5"/>
  <c r="C39" i="5"/>
  <c r="H39" i="5"/>
  <c r="J39" i="5"/>
  <c r="K39" i="5" s="1"/>
  <c r="A40" i="5"/>
  <c r="C40" i="5"/>
  <c r="H40" i="5"/>
  <c r="J40" i="5"/>
  <c r="C41" i="9"/>
  <c r="A41" i="5"/>
  <c r="C41" i="5"/>
  <c r="H41" i="5"/>
  <c r="J41" i="5"/>
  <c r="A42" i="5"/>
  <c r="C42" i="5"/>
  <c r="H42" i="5"/>
  <c r="J42" i="5"/>
  <c r="A43" i="5"/>
  <c r="C43" i="5"/>
  <c r="H43" i="5"/>
  <c r="J43" i="5"/>
  <c r="C44" i="9"/>
  <c r="A44" i="5"/>
  <c r="C44" i="5"/>
  <c r="H44" i="5"/>
  <c r="J44" i="5"/>
  <c r="A45" i="5"/>
  <c r="C45" i="5"/>
  <c r="H45" i="5"/>
  <c r="J45" i="5"/>
  <c r="C46" i="9"/>
  <c r="A46" i="5"/>
  <c r="C46" i="5"/>
  <c r="H46" i="5"/>
  <c r="J46" i="5"/>
  <c r="A47" i="5"/>
  <c r="C47" i="5"/>
  <c r="H47" i="5"/>
  <c r="J47" i="5"/>
  <c r="A48" i="5"/>
  <c r="C48" i="5"/>
  <c r="H48" i="5"/>
  <c r="J48" i="5"/>
  <c r="C49" i="9"/>
  <c r="A49" i="5"/>
  <c r="C49" i="5"/>
  <c r="H49" i="5"/>
  <c r="J49" i="5"/>
  <c r="C50" i="9"/>
  <c r="A50" i="5"/>
  <c r="C50" i="5"/>
  <c r="H50" i="5"/>
  <c r="J50" i="5"/>
  <c r="A51" i="5"/>
  <c r="C51" i="5"/>
  <c r="H51" i="5"/>
  <c r="J51" i="5"/>
  <c r="A52" i="5"/>
  <c r="C52" i="5"/>
  <c r="H52" i="5"/>
  <c r="J52" i="5"/>
  <c r="C53" i="9"/>
  <c r="A53" i="5"/>
  <c r="C53" i="5"/>
  <c r="H53" i="5"/>
  <c r="J53" i="5"/>
  <c r="C54" i="9"/>
  <c r="A54" i="5"/>
  <c r="C54" i="5"/>
  <c r="H54" i="5"/>
  <c r="J54" i="5"/>
  <c r="A55" i="5"/>
  <c r="C55" i="5"/>
  <c r="H55" i="5"/>
  <c r="J55" i="5"/>
  <c r="C56" i="9"/>
  <c r="A56" i="5"/>
  <c r="C56" i="5"/>
  <c r="H56" i="5"/>
  <c r="J56" i="5"/>
  <c r="C57" i="9"/>
  <c r="A57" i="5"/>
  <c r="C57" i="5"/>
  <c r="H57" i="5"/>
  <c r="J57" i="5"/>
  <c r="C58" i="9"/>
  <c r="A58" i="5"/>
  <c r="C58" i="5"/>
  <c r="H58" i="5"/>
  <c r="J58" i="5"/>
  <c r="A59" i="5"/>
  <c r="C59" i="5"/>
  <c r="H59" i="5"/>
  <c r="J59" i="5"/>
  <c r="C60" i="9"/>
  <c r="A60" i="5"/>
  <c r="C60" i="5"/>
  <c r="H60" i="5"/>
  <c r="J60" i="5"/>
  <c r="A61" i="5"/>
  <c r="C61" i="5"/>
  <c r="H61" i="5"/>
  <c r="J61" i="5"/>
  <c r="C62" i="9"/>
  <c r="A4" i="6"/>
  <c r="C4" i="6"/>
  <c r="F4" i="6"/>
  <c r="M4" i="6"/>
  <c r="D3" i="9"/>
  <c r="N4" i="6"/>
  <c r="E3" i="9"/>
  <c r="P4" i="6"/>
  <c r="G3" i="9"/>
  <c r="R4" i="6"/>
  <c r="I3" i="9"/>
  <c r="A5" i="6"/>
  <c r="C5" i="6"/>
  <c r="F5" i="6"/>
  <c r="A6" i="6"/>
  <c r="C6" i="6"/>
  <c r="F6" i="6"/>
  <c r="P6" i="6"/>
  <c r="G5" i="9"/>
  <c r="M6" i="6"/>
  <c r="D5" i="9"/>
  <c r="N6" i="6"/>
  <c r="E5" i="9"/>
  <c r="R6" i="6"/>
  <c r="I5" i="9"/>
  <c r="A7" i="6"/>
  <c r="C7" i="6"/>
  <c r="F7" i="6"/>
  <c r="A8" i="6"/>
  <c r="C8" i="6"/>
  <c r="F8" i="6"/>
  <c r="P8" i="6"/>
  <c r="G7" i="9"/>
  <c r="N8" i="6"/>
  <c r="E7" i="9"/>
  <c r="M8" i="6"/>
  <c r="D7" i="9"/>
  <c r="R8" i="6"/>
  <c r="I7" i="9"/>
  <c r="A9" i="6"/>
  <c r="C9" i="6"/>
  <c r="F9" i="6"/>
  <c r="O9" i="6"/>
  <c r="F8" i="9"/>
  <c r="A10" i="6"/>
  <c r="C10" i="6"/>
  <c r="F10" i="6"/>
  <c r="M10" i="6"/>
  <c r="D9" i="9"/>
  <c r="N10" i="6"/>
  <c r="E9" i="9"/>
  <c r="P10" i="6"/>
  <c r="G9" i="9"/>
  <c r="R10" i="6"/>
  <c r="I9" i="9"/>
  <c r="A11" i="6"/>
  <c r="C11" i="6"/>
  <c r="F11" i="6"/>
  <c r="R11" i="6"/>
  <c r="N11" i="6"/>
  <c r="E10" i="9"/>
  <c r="P11" i="6"/>
  <c r="G10" i="9"/>
  <c r="I10" i="9"/>
  <c r="I11" i="11" s="1"/>
  <c r="A12" i="6"/>
  <c r="C12" i="6"/>
  <c r="F12" i="6"/>
  <c r="M12" i="6"/>
  <c r="D11" i="9"/>
  <c r="N12" i="6"/>
  <c r="E11" i="9"/>
  <c r="P12" i="6"/>
  <c r="G11" i="9"/>
  <c r="R12" i="6"/>
  <c r="I11" i="9"/>
  <c r="A13" i="6"/>
  <c r="C13" i="6"/>
  <c r="F13" i="6"/>
  <c r="M13" i="6"/>
  <c r="D12" i="9"/>
  <c r="D12" i="11"/>
  <c r="A14" i="6"/>
  <c r="C14" i="6"/>
  <c r="F14" i="6"/>
  <c r="O14" i="6"/>
  <c r="M14" i="6"/>
  <c r="D13" i="9"/>
  <c r="N14" i="6"/>
  <c r="E13" i="9"/>
  <c r="P14" i="6"/>
  <c r="G13" i="9"/>
  <c r="R14" i="6"/>
  <c r="I13" i="9"/>
  <c r="A15" i="6"/>
  <c r="C15" i="6"/>
  <c r="F15" i="6"/>
  <c r="P15" i="6"/>
  <c r="G14" i="9"/>
  <c r="A16" i="6"/>
  <c r="C16" i="6"/>
  <c r="F16" i="6"/>
  <c r="N16" i="6"/>
  <c r="M16" i="6"/>
  <c r="D15" i="9"/>
  <c r="E15" i="9"/>
  <c r="P16" i="6"/>
  <c r="G15" i="9"/>
  <c r="R16" i="6"/>
  <c r="I15" i="9"/>
  <c r="A17" i="6"/>
  <c r="C17" i="6"/>
  <c r="F17" i="6"/>
  <c r="O17" i="6"/>
  <c r="F16" i="9"/>
  <c r="A18" i="6"/>
  <c r="C18" i="6"/>
  <c r="F18" i="6"/>
  <c r="M18" i="6"/>
  <c r="D17" i="9"/>
  <c r="A19" i="6"/>
  <c r="C19" i="6"/>
  <c r="F19" i="6"/>
  <c r="A20" i="6"/>
  <c r="C20" i="6"/>
  <c r="F20" i="6"/>
  <c r="M20" i="6"/>
  <c r="D19" i="9"/>
  <c r="P20" i="6"/>
  <c r="G19" i="9"/>
  <c r="A21" i="6"/>
  <c r="C21" i="6"/>
  <c r="F21" i="6"/>
  <c r="A22" i="6"/>
  <c r="C22" i="6"/>
  <c r="F22" i="6"/>
  <c r="P22" i="6"/>
  <c r="G21" i="9"/>
  <c r="M22" i="6"/>
  <c r="D21" i="9"/>
  <c r="N22" i="6"/>
  <c r="E21" i="9"/>
  <c r="R22" i="6"/>
  <c r="I21" i="9"/>
  <c r="A23" i="6"/>
  <c r="C23" i="6"/>
  <c r="F23" i="6"/>
  <c r="A24" i="6"/>
  <c r="C24" i="6"/>
  <c r="F24" i="6"/>
  <c r="N24" i="6"/>
  <c r="E23" i="9"/>
  <c r="M24" i="6"/>
  <c r="D23" i="9"/>
  <c r="R24" i="6"/>
  <c r="I23" i="9"/>
  <c r="A25" i="6"/>
  <c r="C25" i="6"/>
  <c r="F25" i="6"/>
  <c r="O25" i="6"/>
  <c r="F24" i="9"/>
  <c r="Q25" i="6"/>
  <c r="H24" i="9"/>
  <c r="A26" i="6"/>
  <c r="C26" i="6"/>
  <c r="F26" i="6"/>
  <c r="R26" i="6"/>
  <c r="I25" i="9"/>
  <c r="M26" i="6"/>
  <c r="D25" i="9"/>
  <c r="N26" i="6"/>
  <c r="E25" i="9"/>
  <c r="P26" i="6"/>
  <c r="G25" i="9"/>
  <c r="A27" i="6"/>
  <c r="C27" i="6"/>
  <c r="F27" i="6"/>
  <c r="A28" i="6"/>
  <c r="C28" i="6"/>
  <c r="F28" i="6"/>
  <c r="N28" i="6"/>
  <c r="E27" i="9"/>
  <c r="M28" i="6"/>
  <c r="D27" i="9"/>
  <c r="P28" i="6"/>
  <c r="G27" i="9"/>
  <c r="R28" i="6"/>
  <c r="I27" i="9"/>
  <c r="A29" i="6"/>
  <c r="C29" i="6"/>
  <c r="F29" i="6"/>
  <c r="R29" i="6"/>
  <c r="I28" i="9"/>
  <c r="J15" i="10"/>
  <c r="A30" i="6"/>
  <c r="C30" i="6"/>
  <c r="F30" i="6"/>
  <c r="P30" i="6"/>
  <c r="G29" i="9"/>
  <c r="A31" i="6"/>
  <c r="C31" i="6"/>
  <c r="F31" i="6"/>
  <c r="A32" i="6"/>
  <c r="C32" i="6"/>
  <c r="F32" i="6"/>
  <c r="P32" i="6"/>
  <c r="G31" i="9"/>
  <c r="M32" i="6"/>
  <c r="D31" i="9"/>
  <c r="N32" i="6"/>
  <c r="E31" i="9"/>
  <c r="R32" i="6"/>
  <c r="I31" i="9"/>
  <c r="A33" i="6"/>
  <c r="C33" i="6"/>
  <c r="F33" i="6"/>
  <c r="A34" i="6"/>
  <c r="C34" i="6"/>
  <c r="F34" i="6"/>
  <c r="P34" i="6"/>
  <c r="G33" i="9"/>
  <c r="M34" i="6"/>
  <c r="D33" i="9"/>
  <c r="N34" i="6"/>
  <c r="E33" i="9"/>
  <c r="R34" i="6"/>
  <c r="I33" i="9"/>
  <c r="A35" i="6"/>
  <c r="C35" i="6"/>
  <c r="F35" i="6"/>
  <c r="A36" i="6"/>
  <c r="C36" i="6"/>
  <c r="F36" i="6"/>
  <c r="M36" i="6"/>
  <c r="D35" i="9"/>
  <c r="P36" i="6"/>
  <c r="G35" i="9"/>
  <c r="A37" i="6"/>
  <c r="C37" i="6"/>
  <c r="F37" i="6"/>
  <c r="R37" i="6"/>
  <c r="I36" i="9"/>
  <c r="A38" i="6"/>
  <c r="C38" i="6"/>
  <c r="F38" i="6"/>
  <c r="Q38" i="6"/>
  <c r="H37" i="9"/>
  <c r="P38" i="6"/>
  <c r="G37" i="9"/>
  <c r="A39" i="6"/>
  <c r="C39" i="6"/>
  <c r="F39" i="6"/>
  <c r="Q39" i="6"/>
  <c r="H38" i="9"/>
  <c r="M39" i="6"/>
  <c r="D38" i="9"/>
  <c r="O39" i="6"/>
  <c r="F38" i="9"/>
  <c r="A40" i="6"/>
  <c r="C40" i="6"/>
  <c r="F40" i="6"/>
  <c r="M40" i="6"/>
  <c r="D39" i="9"/>
  <c r="R40" i="6"/>
  <c r="I39" i="9"/>
  <c r="A41" i="6"/>
  <c r="C41" i="6"/>
  <c r="F41" i="6"/>
  <c r="R41" i="6"/>
  <c r="I40" i="9"/>
  <c r="N41" i="6"/>
  <c r="E40" i="9"/>
  <c r="P41" i="6"/>
  <c r="G40" i="9"/>
  <c r="A42" i="6"/>
  <c r="C42" i="6"/>
  <c r="F42" i="6"/>
  <c r="M42" i="6"/>
  <c r="D41" i="9"/>
  <c r="N42" i="6"/>
  <c r="E41" i="9"/>
  <c r="P42" i="6"/>
  <c r="G41" i="9"/>
  <c r="R42" i="6"/>
  <c r="I41" i="9"/>
  <c r="A43" i="6"/>
  <c r="C43" i="6"/>
  <c r="F43" i="6"/>
  <c r="Q43" i="6"/>
  <c r="H42" i="9"/>
  <c r="M43" i="6"/>
  <c r="D42" i="9"/>
  <c r="E22" i="10" s="1"/>
  <c r="O43" i="6"/>
  <c r="F42" i="9"/>
  <c r="A44" i="6"/>
  <c r="C44" i="6"/>
  <c r="F44" i="6"/>
  <c r="O44" i="6"/>
  <c r="N44" i="6"/>
  <c r="E43" i="9"/>
  <c r="P44" i="6"/>
  <c r="G43" i="9"/>
  <c r="R44" i="6"/>
  <c r="I43" i="9"/>
  <c r="A45" i="6"/>
  <c r="C45" i="6"/>
  <c r="F45" i="6"/>
  <c r="N45" i="6"/>
  <c r="E44" i="9"/>
  <c r="R45" i="6"/>
  <c r="I44" i="9"/>
  <c r="A46" i="6"/>
  <c r="C46" i="6"/>
  <c r="F46" i="6"/>
  <c r="P46" i="6"/>
  <c r="G45" i="9"/>
  <c r="A47" i="6"/>
  <c r="C47" i="6"/>
  <c r="F47" i="6"/>
  <c r="A48" i="6"/>
  <c r="C48" i="6"/>
  <c r="F48" i="6"/>
  <c r="R48" i="6"/>
  <c r="I47" i="9"/>
  <c r="P48" i="6"/>
  <c r="G47" i="9"/>
  <c r="A49" i="6"/>
  <c r="C49" i="6"/>
  <c r="F49" i="6"/>
  <c r="O49" i="6"/>
  <c r="F48" i="9"/>
  <c r="N49" i="6"/>
  <c r="E48" i="9"/>
  <c r="M49" i="6"/>
  <c r="D48" i="9"/>
  <c r="A50" i="6"/>
  <c r="C50" i="6"/>
  <c r="F50" i="6"/>
  <c r="M50" i="6"/>
  <c r="D49" i="9"/>
  <c r="N50" i="6"/>
  <c r="E49" i="9"/>
  <c r="P50" i="6"/>
  <c r="G49" i="9"/>
  <c r="R50" i="6"/>
  <c r="I49" i="9"/>
  <c r="A51" i="6"/>
  <c r="C51" i="6"/>
  <c r="F51" i="6"/>
  <c r="N51" i="6"/>
  <c r="E50" i="9"/>
  <c r="E50" i="11" s="1"/>
  <c r="P51" i="6"/>
  <c r="G50" i="9"/>
  <c r="R51" i="6"/>
  <c r="I50" i="9"/>
  <c r="I50" i="11" s="1"/>
  <c r="A52" i="6"/>
  <c r="C52" i="6"/>
  <c r="F52" i="6"/>
  <c r="Q52" i="6"/>
  <c r="H51" i="9"/>
  <c r="R52" i="6"/>
  <c r="I51" i="9"/>
  <c r="A53" i="6"/>
  <c r="C53" i="6"/>
  <c r="F53" i="6"/>
  <c r="R53" i="6"/>
  <c r="I52" i="9"/>
  <c r="I53" i="11" s="1"/>
  <c r="P53" i="6"/>
  <c r="G52" i="9"/>
  <c r="N53" i="6"/>
  <c r="E52" i="9"/>
  <c r="A54" i="6"/>
  <c r="C54" i="6"/>
  <c r="F54" i="6"/>
  <c r="A55" i="6"/>
  <c r="C55" i="6"/>
  <c r="F55" i="6"/>
  <c r="N55" i="6"/>
  <c r="E54" i="9"/>
  <c r="A56" i="6"/>
  <c r="C56" i="6"/>
  <c r="F56" i="6"/>
  <c r="P56" i="6"/>
  <c r="G55" i="9"/>
  <c r="M56" i="6"/>
  <c r="D55" i="9"/>
  <c r="N56" i="6"/>
  <c r="E55" i="9"/>
  <c r="R56" i="6"/>
  <c r="I55" i="9"/>
  <c r="A57" i="6"/>
  <c r="C57" i="6"/>
  <c r="F57" i="6"/>
  <c r="A58" i="6"/>
  <c r="C58" i="6"/>
  <c r="F58" i="6"/>
  <c r="N58" i="6"/>
  <c r="E57" i="9"/>
  <c r="M58" i="6"/>
  <c r="D57" i="9"/>
  <c r="R58" i="6"/>
  <c r="I57" i="9"/>
  <c r="A59" i="6"/>
  <c r="C59" i="6"/>
  <c r="F59" i="6"/>
  <c r="A60" i="6"/>
  <c r="C60" i="6"/>
  <c r="F60" i="6"/>
  <c r="A61" i="6"/>
  <c r="C61" i="6"/>
  <c r="F61" i="6"/>
  <c r="P61" i="6"/>
  <c r="G60" i="9"/>
  <c r="N61" i="6"/>
  <c r="E60" i="9"/>
  <c r="A62" i="6"/>
  <c r="C62" i="6"/>
  <c r="F62" i="6"/>
  <c r="P62" i="6"/>
  <c r="G61" i="9"/>
  <c r="R62" i="6"/>
  <c r="I61" i="9"/>
  <c r="A63" i="6"/>
  <c r="C63" i="6"/>
  <c r="F63" i="6"/>
  <c r="C3" i="8"/>
  <c r="F3" i="8"/>
  <c r="C4" i="8"/>
  <c r="F4" i="8"/>
  <c r="J4" i="8"/>
  <c r="O4" i="9"/>
  <c r="C5" i="8"/>
  <c r="F5" i="8"/>
  <c r="K5" i="8"/>
  <c r="P5" i="9"/>
  <c r="C6" i="8"/>
  <c r="F6" i="8"/>
  <c r="J6" i="8"/>
  <c r="O6" i="9"/>
  <c r="C7" i="8"/>
  <c r="F7" i="8"/>
  <c r="K7" i="8"/>
  <c r="P7" i="9"/>
  <c r="C8" i="8"/>
  <c r="F8" i="8"/>
  <c r="K8" i="8"/>
  <c r="P8" i="9"/>
  <c r="Q5" i="10"/>
  <c r="C9" i="8"/>
  <c r="F9" i="8"/>
  <c r="K9" i="8"/>
  <c r="P9" i="9"/>
  <c r="C10" i="8"/>
  <c r="F10" i="8"/>
  <c r="K10" i="8"/>
  <c r="P10" i="9"/>
  <c r="Q6" i="10"/>
  <c r="C11" i="8"/>
  <c r="F11" i="8"/>
  <c r="J11" i="8"/>
  <c r="O11" i="9"/>
  <c r="K11" i="8"/>
  <c r="P11" i="9"/>
  <c r="L11" i="8"/>
  <c r="Q11" i="9"/>
  <c r="C12" i="8"/>
  <c r="F12" i="8"/>
  <c r="K12" i="8"/>
  <c r="P12" i="9"/>
  <c r="C13" i="8"/>
  <c r="F13" i="8"/>
  <c r="C14" i="8"/>
  <c r="F14" i="8"/>
  <c r="K14" i="8"/>
  <c r="P14" i="9"/>
  <c r="C15" i="8"/>
  <c r="F15" i="8"/>
  <c r="L15" i="8"/>
  <c r="Q15" i="9"/>
  <c r="C16" i="8"/>
  <c r="F16" i="8"/>
  <c r="C17" i="8"/>
  <c r="F17" i="8"/>
  <c r="K17" i="8"/>
  <c r="P17" i="9"/>
  <c r="C18" i="8"/>
  <c r="F18" i="8"/>
  <c r="K18" i="8"/>
  <c r="P18" i="9"/>
  <c r="C19" i="8"/>
  <c r="F19" i="8"/>
  <c r="J19" i="8"/>
  <c r="O19" i="9"/>
  <c r="K19" i="8"/>
  <c r="P19" i="9"/>
  <c r="L19" i="8"/>
  <c r="Q19" i="9"/>
  <c r="C20" i="8"/>
  <c r="F20" i="8"/>
  <c r="L20" i="8"/>
  <c r="Q20" i="9"/>
  <c r="K20" i="8"/>
  <c r="P20" i="9"/>
  <c r="C21" i="8"/>
  <c r="F21" i="8"/>
  <c r="L21" i="8"/>
  <c r="Q21" i="9"/>
  <c r="C22" i="8"/>
  <c r="F22" i="8"/>
  <c r="K22" i="8"/>
  <c r="P22" i="9"/>
  <c r="C23" i="8"/>
  <c r="F23" i="8"/>
  <c r="J23" i="8"/>
  <c r="O23" i="9"/>
  <c r="K23" i="8"/>
  <c r="P23" i="9"/>
  <c r="L23" i="8"/>
  <c r="Q23" i="9"/>
  <c r="C24" i="8"/>
  <c r="F24" i="8"/>
  <c r="C25" i="8"/>
  <c r="F25" i="8"/>
  <c r="C26" i="8"/>
  <c r="F26" i="8"/>
  <c r="K26" i="8"/>
  <c r="P26" i="9"/>
  <c r="C27" i="8"/>
  <c r="F27" i="8"/>
  <c r="C28" i="8"/>
  <c r="F28" i="8"/>
  <c r="K28" i="8"/>
  <c r="P28" i="9"/>
  <c r="C29" i="8"/>
  <c r="F29" i="8"/>
  <c r="C30" i="8"/>
  <c r="F30" i="8"/>
  <c r="C31" i="8"/>
  <c r="F31" i="8"/>
  <c r="J31" i="8"/>
  <c r="O31" i="9"/>
  <c r="K31" i="8"/>
  <c r="P31" i="9"/>
  <c r="L31" i="8"/>
  <c r="Q31" i="9"/>
  <c r="C32" i="8"/>
  <c r="F32" i="8"/>
  <c r="C33" i="8"/>
  <c r="F33" i="8"/>
  <c r="C34" i="8"/>
  <c r="F34" i="8"/>
  <c r="K34" i="8"/>
  <c r="P34" i="9"/>
  <c r="C35" i="8"/>
  <c r="F35" i="8"/>
  <c r="J35" i="8"/>
  <c r="O35" i="9"/>
  <c r="K35" i="8"/>
  <c r="P35" i="9"/>
  <c r="L35" i="8"/>
  <c r="Q35" i="9"/>
  <c r="C36" i="8"/>
  <c r="F36" i="8"/>
  <c r="K36" i="8"/>
  <c r="P36" i="9"/>
  <c r="C37" i="8"/>
  <c r="F37" i="8"/>
  <c r="L37" i="8"/>
  <c r="Q37" i="9"/>
  <c r="C38" i="8"/>
  <c r="F38" i="8"/>
  <c r="C39" i="8"/>
  <c r="F39" i="8"/>
  <c r="C40" i="8"/>
  <c r="F40" i="8"/>
  <c r="K40" i="8"/>
  <c r="P40" i="9"/>
  <c r="C41" i="8"/>
  <c r="F41" i="8"/>
  <c r="K41" i="8"/>
  <c r="P41" i="9"/>
  <c r="C42" i="8"/>
  <c r="F42" i="8"/>
  <c r="C43" i="8"/>
  <c r="F43" i="8"/>
  <c r="L43" i="8"/>
  <c r="Q43" i="9"/>
  <c r="J43" i="8"/>
  <c r="O43" i="9"/>
  <c r="K43" i="8"/>
  <c r="P43" i="9"/>
  <c r="C44" i="8"/>
  <c r="F44" i="8"/>
  <c r="K44" i="8"/>
  <c r="P44" i="9"/>
  <c r="Q23" i="10"/>
  <c r="C45" i="8"/>
  <c r="F45" i="8"/>
  <c r="L45" i="8"/>
  <c r="Q45" i="9"/>
  <c r="C46" i="8"/>
  <c r="F46" i="8"/>
  <c r="K46" i="8"/>
  <c r="P46" i="9"/>
  <c r="C47" i="8"/>
  <c r="F47" i="8"/>
  <c r="C48" i="8"/>
  <c r="F48" i="8"/>
  <c r="K48" i="8"/>
  <c r="P48" i="9"/>
  <c r="C49" i="8"/>
  <c r="F49" i="8"/>
  <c r="K49" i="8"/>
  <c r="P49" i="9"/>
  <c r="C50" i="8"/>
  <c r="F50" i="8"/>
  <c r="J50" i="8"/>
  <c r="K50" i="8"/>
  <c r="P50" i="9"/>
  <c r="Q26" i="10"/>
  <c r="C51" i="8"/>
  <c r="F51" i="8"/>
  <c r="C52" i="8"/>
  <c r="F52" i="8"/>
  <c r="C53" i="8"/>
  <c r="F53" i="8"/>
  <c r="K53" i="8"/>
  <c r="P53" i="9"/>
  <c r="C54" i="8"/>
  <c r="F54" i="8"/>
  <c r="K54" i="8"/>
  <c r="P54" i="9"/>
  <c r="C55" i="8"/>
  <c r="F55" i="8"/>
  <c r="K55" i="8"/>
  <c r="P55" i="9"/>
  <c r="J55" i="8"/>
  <c r="O55" i="9"/>
  <c r="C56" i="8"/>
  <c r="F56" i="8"/>
  <c r="K56" i="8"/>
  <c r="P56" i="9"/>
  <c r="C57" i="8"/>
  <c r="F57" i="8"/>
  <c r="C58" i="8"/>
  <c r="F58" i="8"/>
  <c r="C59" i="8"/>
  <c r="F59" i="8"/>
  <c r="L59" i="8"/>
  <c r="Q59" i="9"/>
  <c r="J59" i="8"/>
  <c r="O59" i="9"/>
  <c r="K59" i="8"/>
  <c r="P59" i="9"/>
  <c r="C60" i="8"/>
  <c r="F60" i="8"/>
  <c r="K60" i="8"/>
  <c r="P60" i="9"/>
  <c r="C61" i="8"/>
  <c r="F61" i="8"/>
  <c r="K61" i="8"/>
  <c r="P61" i="9"/>
  <c r="J61" i="8"/>
  <c r="O61" i="9"/>
  <c r="L61" i="8"/>
  <c r="Q61" i="9"/>
  <c r="C62" i="8"/>
  <c r="F62" i="8"/>
  <c r="K62" i="8"/>
  <c r="P62" i="9"/>
  <c r="R4" i="7"/>
  <c r="W5" i="7"/>
  <c r="S4" i="7"/>
  <c r="T4" i="7"/>
  <c r="Y5" i="7"/>
  <c r="U4" i="7"/>
  <c r="V4" i="7"/>
  <c r="AA5" i="7"/>
  <c r="X5" i="7"/>
  <c r="Z5" i="7"/>
  <c r="A7" i="7"/>
  <c r="C7" i="7"/>
  <c r="H7" i="7"/>
  <c r="K7" i="7"/>
  <c r="A8" i="7"/>
  <c r="C8" i="7"/>
  <c r="H8" i="7"/>
  <c r="K8" i="7"/>
  <c r="L8" i="7"/>
  <c r="T8" i="7"/>
  <c r="Y8" i="7"/>
  <c r="L4" i="9"/>
  <c r="M3" i="10"/>
  <c r="A9" i="7"/>
  <c r="C9" i="7"/>
  <c r="H9" i="7"/>
  <c r="K9" i="7"/>
  <c r="L9" i="7"/>
  <c r="V9" i="7"/>
  <c r="A10" i="7"/>
  <c r="C10" i="7"/>
  <c r="H10" i="7"/>
  <c r="K10" i="7"/>
  <c r="L10" i="7"/>
  <c r="A11" i="7"/>
  <c r="C11" i="7"/>
  <c r="H11" i="7"/>
  <c r="K11" i="7"/>
  <c r="L11" i="7"/>
  <c r="R11" i="7"/>
  <c r="A12" i="7"/>
  <c r="C12" i="7"/>
  <c r="H12" i="7"/>
  <c r="K12" i="7"/>
  <c r="L12" i="7"/>
  <c r="A13" i="7"/>
  <c r="C13" i="7"/>
  <c r="H13" i="7"/>
  <c r="K13" i="7"/>
  <c r="L13" i="7"/>
  <c r="A14" i="7"/>
  <c r="C14" i="7"/>
  <c r="H14" i="7"/>
  <c r="K14" i="7"/>
  <c r="L14" i="7"/>
  <c r="A15" i="7"/>
  <c r="C15" i="7"/>
  <c r="H15" i="7"/>
  <c r="K15" i="7"/>
  <c r="L15" i="7"/>
  <c r="A16" i="7"/>
  <c r="C16" i="7"/>
  <c r="H16" i="7"/>
  <c r="K16" i="7"/>
  <c r="L16" i="7"/>
  <c r="A17" i="7"/>
  <c r="C17" i="7"/>
  <c r="H17" i="7"/>
  <c r="K17" i="7"/>
  <c r="L17" i="7"/>
  <c r="S17" i="7"/>
  <c r="X17" i="7"/>
  <c r="K13" i="9"/>
  <c r="A18" i="7"/>
  <c r="C18" i="7"/>
  <c r="H18" i="7"/>
  <c r="K18" i="7"/>
  <c r="L18" i="7"/>
  <c r="A19" i="7"/>
  <c r="C19" i="7"/>
  <c r="H19" i="7"/>
  <c r="K19" i="7"/>
  <c r="L19" i="7"/>
  <c r="A20" i="7"/>
  <c r="C20" i="7"/>
  <c r="H20" i="7"/>
  <c r="K20" i="7"/>
  <c r="L20" i="7"/>
  <c r="A21" i="7"/>
  <c r="C21" i="7"/>
  <c r="H21" i="7"/>
  <c r="K21" i="7"/>
  <c r="L21" i="7"/>
  <c r="A22" i="7"/>
  <c r="C22" i="7"/>
  <c r="H22" i="7"/>
  <c r="K22" i="7"/>
  <c r="L22" i="7"/>
  <c r="A23" i="7"/>
  <c r="C23" i="7"/>
  <c r="H23" i="7"/>
  <c r="K23" i="7"/>
  <c r="L23" i="7"/>
  <c r="A24" i="7"/>
  <c r="C24" i="7"/>
  <c r="H24" i="7"/>
  <c r="K24" i="7"/>
  <c r="L24" i="7"/>
  <c r="A25" i="7"/>
  <c r="C25" i="7"/>
  <c r="H25" i="7"/>
  <c r="K25" i="7"/>
  <c r="L25" i="7"/>
  <c r="A26" i="7"/>
  <c r="C26" i="7"/>
  <c r="H26" i="7"/>
  <c r="K26" i="7"/>
  <c r="L26" i="7"/>
  <c r="A27" i="7"/>
  <c r="C27" i="7"/>
  <c r="H27" i="7"/>
  <c r="K27" i="7"/>
  <c r="L27" i="7"/>
  <c r="U27" i="7"/>
  <c r="Z27" i="7"/>
  <c r="M23" i="9"/>
  <c r="A28" i="7"/>
  <c r="C28" i="7"/>
  <c r="H28" i="7"/>
  <c r="K28" i="7"/>
  <c r="A29" i="7"/>
  <c r="C29" i="7"/>
  <c r="H29" i="7"/>
  <c r="K29" i="7"/>
  <c r="L29" i="7" s="1"/>
  <c r="A30" i="7"/>
  <c r="C30" i="7"/>
  <c r="H30" i="7"/>
  <c r="K30" i="7"/>
  <c r="L30" i="7"/>
  <c r="A31" i="7"/>
  <c r="C31" i="7"/>
  <c r="H31" i="7"/>
  <c r="K31" i="7"/>
  <c r="A32" i="7"/>
  <c r="C32" i="7"/>
  <c r="H32" i="7"/>
  <c r="K32" i="7"/>
  <c r="A33" i="7"/>
  <c r="C33" i="7"/>
  <c r="H33" i="7"/>
  <c r="K33" i="7"/>
  <c r="L33" i="7"/>
  <c r="T33" i="7"/>
  <c r="A34" i="7"/>
  <c r="C34" i="7"/>
  <c r="H34" i="7"/>
  <c r="K34" i="7"/>
  <c r="L34" i="7"/>
  <c r="A35" i="7"/>
  <c r="C35" i="7"/>
  <c r="H35" i="7"/>
  <c r="K35" i="7"/>
  <c r="L35" i="7"/>
  <c r="A36" i="7"/>
  <c r="C36" i="7"/>
  <c r="H36" i="7"/>
  <c r="K36" i="7"/>
  <c r="A37" i="7"/>
  <c r="C37" i="7"/>
  <c r="H37" i="7"/>
  <c r="K37" i="7"/>
  <c r="L37" i="7"/>
  <c r="V37" i="7"/>
  <c r="A38" i="7"/>
  <c r="C38" i="7"/>
  <c r="H38" i="7"/>
  <c r="K38" i="7"/>
  <c r="A39" i="7"/>
  <c r="C39" i="7"/>
  <c r="H39" i="7"/>
  <c r="K39" i="7"/>
  <c r="A40" i="7"/>
  <c r="C40" i="7"/>
  <c r="H40" i="7"/>
  <c r="K40" i="7"/>
  <c r="L40" i="7" s="1"/>
  <c r="A41" i="7"/>
  <c r="C41" i="7"/>
  <c r="H41" i="7"/>
  <c r="K41" i="7"/>
  <c r="L41" i="7"/>
  <c r="A42" i="7"/>
  <c r="C42" i="7"/>
  <c r="H42" i="7"/>
  <c r="K42" i="7"/>
  <c r="L42" i="7"/>
  <c r="A43" i="7"/>
  <c r="C43" i="7"/>
  <c r="H43" i="7"/>
  <c r="K43" i="7"/>
  <c r="A44" i="7"/>
  <c r="C44" i="7"/>
  <c r="H44" i="7"/>
  <c r="K44" i="7"/>
  <c r="L44" i="7"/>
  <c r="A45" i="7"/>
  <c r="C45" i="7"/>
  <c r="H45" i="7"/>
  <c r="K45" i="7"/>
  <c r="L45" i="7" s="1"/>
  <c r="V45" i="7" s="1"/>
  <c r="AA45" i="7" s="1"/>
  <c r="N41" i="9" s="1"/>
  <c r="A46" i="7"/>
  <c r="C46" i="7"/>
  <c r="H46" i="7"/>
  <c r="K46" i="7"/>
  <c r="L46" i="7"/>
  <c r="A47" i="7"/>
  <c r="C47" i="7"/>
  <c r="H47" i="7"/>
  <c r="K47" i="7"/>
  <c r="L47" i="7"/>
  <c r="A48" i="7"/>
  <c r="C48" i="7"/>
  <c r="H48" i="7"/>
  <c r="K48" i="7"/>
  <c r="L48" i="7"/>
  <c r="R48" i="7"/>
  <c r="W48" i="7"/>
  <c r="J44" i="9"/>
  <c r="K23" i="10"/>
  <c r="A49" i="7"/>
  <c r="C49" i="7"/>
  <c r="H49" i="7"/>
  <c r="K49" i="7"/>
  <c r="L49" i="7" s="1"/>
  <c r="A50" i="7"/>
  <c r="C50" i="7"/>
  <c r="H50" i="7"/>
  <c r="K50" i="7"/>
  <c r="L50" i="7"/>
  <c r="A51" i="7"/>
  <c r="C51" i="7"/>
  <c r="H51" i="7"/>
  <c r="K51" i="7"/>
  <c r="L51" i="7"/>
  <c r="A52" i="7"/>
  <c r="C52" i="7"/>
  <c r="H52" i="7"/>
  <c r="K52" i="7"/>
  <c r="A53" i="7"/>
  <c r="C53" i="7"/>
  <c r="H53" i="7"/>
  <c r="K53" i="7"/>
  <c r="L53" i="7" s="1"/>
  <c r="A54" i="7"/>
  <c r="C54" i="7"/>
  <c r="H54" i="7"/>
  <c r="K54" i="7"/>
  <c r="L54" i="7"/>
  <c r="U54" i="7"/>
  <c r="A55" i="7"/>
  <c r="C55" i="7"/>
  <c r="H55" i="7"/>
  <c r="K55" i="7"/>
  <c r="L55" i="7"/>
  <c r="A56" i="7"/>
  <c r="C56" i="7"/>
  <c r="H56" i="7"/>
  <c r="K56" i="7"/>
  <c r="L56" i="7"/>
  <c r="A57" i="7"/>
  <c r="C57" i="7"/>
  <c r="H57" i="7"/>
  <c r="K57" i="7"/>
  <c r="L57" i="7" s="1"/>
  <c r="A58" i="7"/>
  <c r="C58" i="7"/>
  <c r="H58" i="7"/>
  <c r="K58" i="7"/>
  <c r="L58" i="7"/>
  <c r="A59" i="7"/>
  <c r="C59" i="7"/>
  <c r="H59" i="7"/>
  <c r="K59" i="7"/>
  <c r="L59" i="7"/>
  <c r="R59" i="7"/>
  <c r="U59" i="7"/>
  <c r="Z59" i="7"/>
  <c r="M55" i="9"/>
  <c r="S59" i="7"/>
  <c r="X59" i="7"/>
  <c r="K55" i="9"/>
  <c r="A60" i="7"/>
  <c r="C60" i="7"/>
  <c r="H60" i="7"/>
  <c r="K60" i="7"/>
  <c r="L60" i="7" s="1"/>
  <c r="A61" i="7"/>
  <c r="C61" i="7"/>
  <c r="H61" i="7"/>
  <c r="K61" i="7"/>
  <c r="A62" i="7"/>
  <c r="C62" i="7"/>
  <c r="H62" i="7"/>
  <c r="K62" i="7"/>
  <c r="L62" i="7"/>
  <c r="A63" i="7"/>
  <c r="C63" i="7"/>
  <c r="H63" i="7"/>
  <c r="K63" i="7"/>
  <c r="L63" i="7" s="1"/>
  <c r="A64" i="7"/>
  <c r="C64" i="7"/>
  <c r="H64" i="7"/>
  <c r="K64" i="7"/>
  <c r="L64" i="7" s="1"/>
  <c r="A65" i="7"/>
  <c r="C65" i="7"/>
  <c r="H65" i="7"/>
  <c r="K65" i="7"/>
  <c r="L65" i="7"/>
  <c r="A66" i="7"/>
  <c r="C66" i="7"/>
  <c r="H66" i="7"/>
  <c r="K66" i="7"/>
  <c r="L66" i="7"/>
  <c r="E2" i="4"/>
  <c r="F2" i="4"/>
  <c r="G2" i="4"/>
  <c r="H2" i="4"/>
  <c r="E3" i="4"/>
  <c r="F3" i="4"/>
  <c r="G3" i="4"/>
  <c r="H3" i="4"/>
  <c r="E4" i="4"/>
  <c r="F4" i="4"/>
  <c r="G4" i="4"/>
  <c r="H4" i="4"/>
  <c r="E5" i="4"/>
  <c r="F5" i="4"/>
  <c r="G5" i="4"/>
  <c r="H5" i="4"/>
  <c r="E6" i="4"/>
  <c r="F6" i="4"/>
  <c r="G6" i="4"/>
  <c r="H6" i="4"/>
  <c r="E7" i="4"/>
  <c r="F7" i="4"/>
  <c r="G7" i="4"/>
  <c r="H7" i="4"/>
  <c r="E8" i="4"/>
  <c r="F8" i="4"/>
  <c r="G8" i="4"/>
  <c r="H8" i="4"/>
  <c r="E9" i="4"/>
  <c r="F9" i="4"/>
  <c r="G9" i="4"/>
  <c r="H9" i="4"/>
  <c r="E10" i="4"/>
  <c r="F10" i="4"/>
  <c r="G10" i="4"/>
  <c r="H10" i="4"/>
  <c r="E11" i="4"/>
  <c r="F11" i="4"/>
  <c r="G11" i="4"/>
  <c r="H11" i="4"/>
  <c r="E12" i="4"/>
  <c r="F12" i="4"/>
  <c r="G12" i="4"/>
  <c r="H12" i="4"/>
  <c r="E13" i="4"/>
  <c r="F13" i="4"/>
  <c r="G13" i="4"/>
  <c r="H13" i="4"/>
  <c r="E14" i="4"/>
  <c r="F14" i="4"/>
  <c r="G14" i="4"/>
  <c r="H14" i="4"/>
  <c r="E15" i="4"/>
  <c r="F15" i="4"/>
  <c r="G15" i="4"/>
  <c r="H15" i="4"/>
  <c r="E16" i="4"/>
  <c r="F16" i="4"/>
  <c r="G16" i="4"/>
  <c r="H16" i="4"/>
  <c r="E17" i="4"/>
  <c r="F17" i="4"/>
  <c r="G17" i="4"/>
  <c r="H17" i="4"/>
  <c r="E18" i="4"/>
  <c r="F18" i="4"/>
  <c r="G18" i="4"/>
  <c r="H18" i="4"/>
  <c r="E19" i="4"/>
  <c r="F19" i="4"/>
  <c r="G19" i="4"/>
  <c r="H19" i="4"/>
  <c r="E20" i="4"/>
  <c r="F20" i="4"/>
  <c r="G20" i="4"/>
  <c r="H20" i="4"/>
  <c r="E21" i="4"/>
  <c r="F21" i="4"/>
  <c r="G21" i="4"/>
  <c r="H21" i="4"/>
  <c r="E22" i="4"/>
  <c r="F22" i="4"/>
  <c r="G22" i="4"/>
  <c r="H22" i="4"/>
  <c r="E23" i="4"/>
  <c r="F23" i="4"/>
  <c r="G23" i="4"/>
  <c r="H23" i="4"/>
  <c r="E24" i="4"/>
  <c r="F24" i="4"/>
  <c r="G24" i="4"/>
  <c r="H24" i="4"/>
  <c r="E25" i="4"/>
  <c r="F25" i="4"/>
  <c r="G25" i="4"/>
  <c r="H25" i="4"/>
  <c r="E26" i="4"/>
  <c r="F26" i="4"/>
  <c r="G26" i="4"/>
  <c r="H26" i="4"/>
  <c r="E27" i="4"/>
  <c r="F27" i="4"/>
  <c r="G27" i="4"/>
  <c r="H27" i="4"/>
  <c r="E28" i="4"/>
  <c r="F28" i="4"/>
  <c r="G28" i="4"/>
  <c r="H28" i="4"/>
  <c r="E29" i="4"/>
  <c r="F29" i="4"/>
  <c r="G29" i="4"/>
  <c r="H29" i="4"/>
  <c r="E30" i="4"/>
  <c r="F30" i="4"/>
  <c r="G30" i="4"/>
  <c r="H30" i="4"/>
  <c r="E31" i="4"/>
  <c r="F31" i="4"/>
  <c r="G31" i="4"/>
  <c r="H31" i="4"/>
  <c r="E32" i="4"/>
  <c r="F32" i="4"/>
  <c r="G32" i="4"/>
  <c r="H32" i="4"/>
  <c r="E33" i="4"/>
  <c r="F33" i="4"/>
  <c r="G33" i="4"/>
  <c r="H33" i="4"/>
  <c r="E34" i="4"/>
  <c r="F34" i="4"/>
  <c r="G34" i="4"/>
  <c r="H34" i="4"/>
  <c r="E35" i="4"/>
  <c r="F35" i="4"/>
  <c r="G35" i="4"/>
  <c r="H35" i="4"/>
  <c r="E36" i="4"/>
  <c r="F36" i="4"/>
  <c r="G36" i="4"/>
  <c r="H36" i="4"/>
  <c r="E37" i="4"/>
  <c r="F37" i="4"/>
  <c r="G37" i="4"/>
  <c r="H37" i="4"/>
  <c r="E38" i="4"/>
  <c r="F38" i="4"/>
  <c r="G38" i="4"/>
  <c r="H38" i="4"/>
  <c r="E39" i="4"/>
  <c r="F39" i="4"/>
  <c r="G39" i="4"/>
  <c r="H39" i="4"/>
  <c r="E40" i="4"/>
  <c r="F40" i="4"/>
  <c r="G40" i="4"/>
  <c r="H40" i="4"/>
  <c r="E41" i="4"/>
  <c r="F41" i="4"/>
  <c r="G41" i="4"/>
  <c r="H41" i="4"/>
  <c r="E42" i="4"/>
  <c r="F42" i="4"/>
  <c r="G42" i="4"/>
  <c r="H42" i="4"/>
  <c r="E43" i="4"/>
  <c r="F43" i="4"/>
  <c r="G43" i="4"/>
  <c r="H43" i="4"/>
  <c r="E44" i="4"/>
  <c r="F44" i="4"/>
  <c r="G44" i="4"/>
  <c r="H44" i="4"/>
  <c r="E45" i="4"/>
  <c r="F45" i="4"/>
  <c r="G45" i="4"/>
  <c r="H45" i="4"/>
  <c r="E46" i="4"/>
  <c r="F46" i="4"/>
  <c r="G46" i="4"/>
  <c r="H46" i="4"/>
  <c r="E47" i="4"/>
  <c r="F47" i="4"/>
  <c r="G47" i="4"/>
  <c r="H47" i="4"/>
  <c r="E48" i="4"/>
  <c r="F48" i="4"/>
  <c r="G48" i="4"/>
  <c r="H48" i="4"/>
  <c r="E49" i="4"/>
  <c r="F49" i="4"/>
  <c r="G49" i="4"/>
  <c r="H49" i="4"/>
  <c r="E50" i="4"/>
  <c r="F50" i="4"/>
  <c r="G50" i="4"/>
  <c r="H50" i="4"/>
  <c r="E51" i="4"/>
  <c r="F51" i="4"/>
  <c r="G51" i="4"/>
  <c r="H51" i="4"/>
  <c r="E52" i="4"/>
  <c r="F52" i="4"/>
  <c r="G52" i="4"/>
  <c r="H52" i="4"/>
  <c r="E53" i="4"/>
  <c r="F53" i="4"/>
  <c r="G53" i="4"/>
  <c r="H53" i="4"/>
  <c r="E54" i="4"/>
  <c r="F54" i="4"/>
  <c r="G54" i="4"/>
  <c r="H54" i="4"/>
  <c r="E55" i="4"/>
  <c r="F55" i="4"/>
  <c r="G55" i="4"/>
  <c r="H55" i="4"/>
  <c r="E56" i="4"/>
  <c r="F56" i="4"/>
  <c r="G56" i="4"/>
  <c r="H56" i="4"/>
  <c r="E57" i="4"/>
  <c r="F57" i="4"/>
  <c r="G57" i="4"/>
  <c r="H57" i="4"/>
  <c r="E58" i="4"/>
  <c r="F58" i="4"/>
  <c r="G58" i="4"/>
  <c r="H58" i="4"/>
  <c r="E59" i="4"/>
  <c r="F59" i="4"/>
  <c r="G59" i="4"/>
  <c r="H59" i="4"/>
  <c r="E60" i="4"/>
  <c r="F60" i="4"/>
  <c r="G60" i="4"/>
  <c r="H60" i="4"/>
  <c r="E61" i="4"/>
  <c r="F61" i="4"/>
  <c r="G61" i="4"/>
  <c r="H61" i="4"/>
  <c r="R55" i="7"/>
  <c r="T55" i="7"/>
  <c r="Y55" i="7"/>
  <c r="L51" i="9"/>
  <c r="V55" i="7"/>
  <c r="AA55" i="7"/>
  <c r="N51" i="9"/>
  <c r="V51" i="7"/>
  <c r="AA51" i="7"/>
  <c r="N47" i="9"/>
  <c r="V47" i="7"/>
  <c r="AA47" i="7"/>
  <c r="N43" i="9"/>
  <c r="R45" i="7"/>
  <c r="W45" i="7"/>
  <c r="J41" i="9"/>
  <c r="T26" i="7"/>
  <c r="Y26" i="7"/>
  <c r="L22" i="9"/>
  <c r="M12" i="10"/>
  <c r="V26" i="7"/>
  <c r="AA26" i="7"/>
  <c r="N22" i="9"/>
  <c r="O12" i="10"/>
  <c r="T17" i="7"/>
  <c r="Y17" i="7"/>
  <c r="L13" i="9"/>
  <c r="R9" i="7"/>
  <c r="W9" i="7"/>
  <c r="J5" i="9"/>
  <c r="T9" i="7"/>
  <c r="Y9" i="7"/>
  <c r="L5" i="9"/>
  <c r="J62" i="8"/>
  <c r="O62" i="9"/>
  <c r="P32" i="10"/>
  <c r="L62" i="8"/>
  <c r="Q62" i="9"/>
  <c r="R32" i="10"/>
  <c r="O63" i="11"/>
  <c r="J56" i="8"/>
  <c r="O56" i="9"/>
  <c r="L56" i="8"/>
  <c r="Q56" i="9"/>
  <c r="J54" i="8"/>
  <c r="O54" i="9"/>
  <c r="L54" i="8"/>
  <c r="Q54" i="9"/>
  <c r="L52" i="8"/>
  <c r="Q52" i="9"/>
  <c r="O50" i="9"/>
  <c r="L50" i="8"/>
  <c r="Q50" i="9"/>
  <c r="J48" i="8"/>
  <c r="O48" i="9"/>
  <c r="L48" i="8"/>
  <c r="Q48" i="9"/>
  <c r="J46" i="8"/>
  <c r="O46" i="9"/>
  <c r="L46" i="8"/>
  <c r="Q46" i="9"/>
  <c r="Q47" i="11" s="1"/>
  <c r="L38" i="8"/>
  <c r="Q38" i="9"/>
  <c r="R20" i="10"/>
  <c r="J34" i="8"/>
  <c r="O34" i="9"/>
  <c r="L34" i="8"/>
  <c r="Q34" i="9"/>
  <c r="L32" i="8"/>
  <c r="Q32" i="9"/>
  <c r="L30" i="8"/>
  <c r="Q30" i="9"/>
  <c r="J28" i="8"/>
  <c r="O28" i="9"/>
  <c r="L26" i="8"/>
  <c r="Q26" i="9"/>
  <c r="J20" i="8"/>
  <c r="O20" i="9"/>
  <c r="P11" i="10"/>
  <c r="J18" i="8"/>
  <c r="O18" i="9"/>
  <c r="L18" i="8"/>
  <c r="Q18" i="9"/>
  <c r="J14" i="8"/>
  <c r="O14" i="9"/>
  <c r="L14" i="8"/>
  <c r="Q14" i="9"/>
  <c r="J12" i="8"/>
  <c r="O12" i="9"/>
  <c r="L12" i="8"/>
  <c r="Q12" i="9"/>
  <c r="J10" i="8"/>
  <c r="O10" i="9"/>
  <c r="L10" i="8"/>
  <c r="Q10" i="9"/>
  <c r="C55" i="9"/>
  <c r="C56" i="11"/>
  <c r="K55" i="5"/>
  <c r="C51" i="9"/>
  <c r="C39" i="9"/>
  <c r="C35" i="9"/>
  <c r="C37" i="11"/>
  <c r="C27" i="9"/>
  <c r="C28" i="11"/>
  <c r="C29" i="11"/>
  <c r="K19" i="5"/>
  <c r="C15" i="9"/>
  <c r="C11" i="9"/>
  <c r="C13" i="11"/>
  <c r="K11" i="5"/>
  <c r="C7" i="9"/>
  <c r="C3" i="9"/>
  <c r="V59" i="7"/>
  <c r="AA59" i="7"/>
  <c r="N55" i="9"/>
  <c r="T59" i="7"/>
  <c r="AA37" i="7"/>
  <c r="N33" i="9"/>
  <c r="T37" i="7"/>
  <c r="Y37" i="7"/>
  <c r="L33" i="9"/>
  <c r="V33" i="7"/>
  <c r="AA33" i="7"/>
  <c r="N29" i="9"/>
  <c r="Y33" i="7"/>
  <c r="L29" i="9"/>
  <c r="T29" i="7"/>
  <c r="Y29" i="7"/>
  <c r="L25" i="9"/>
  <c r="V22" i="7"/>
  <c r="AA22" i="7"/>
  <c r="N18" i="9"/>
  <c r="O10" i="10"/>
  <c r="S22" i="7"/>
  <c r="X22" i="7"/>
  <c r="K18" i="9"/>
  <c r="L10" i="10"/>
  <c r="R19" i="7"/>
  <c r="W19" i="7"/>
  <c r="J15" i="9"/>
  <c r="V11" i="7"/>
  <c r="AA11" i="7"/>
  <c r="N7" i="9"/>
  <c r="D42" i="11"/>
  <c r="D43" i="11"/>
  <c r="P37" i="11"/>
  <c r="P10" i="11"/>
  <c r="P11" i="11"/>
  <c r="P8" i="11"/>
  <c r="L6" i="8"/>
  <c r="Q6" i="9"/>
  <c r="L4" i="8"/>
  <c r="Q4" i="9"/>
  <c r="Q62" i="6"/>
  <c r="H61" i="9"/>
  <c r="Q60" i="6"/>
  <c r="H59" i="9"/>
  <c r="O60" i="6"/>
  <c r="F59" i="9"/>
  <c r="Q58" i="6"/>
  <c r="H57" i="9"/>
  <c r="O58" i="6"/>
  <c r="F57" i="9"/>
  <c r="Q56" i="6"/>
  <c r="H55" i="9"/>
  <c r="O56" i="6"/>
  <c r="F55" i="9"/>
  <c r="O54" i="6"/>
  <c r="F53" i="9"/>
  <c r="J27" i="10"/>
  <c r="O52" i="6"/>
  <c r="F51" i="9"/>
  <c r="Q50" i="6"/>
  <c r="H49" i="9"/>
  <c r="O50" i="6"/>
  <c r="F49" i="9"/>
  <c r="O48" i="6"/>
  <c r="F47" i="9"/>
  <c r="G25" i="10" s="1"/>
  <c r="Q46" i="6"/>
  <c r="H45" i="9"/>
  <c r="O46" i="6"/>
  <c r="F45" i="9"/>
  <c r="Q44" i="6"/>
  <c r="H43" i="9"/>
  <c r="F43" i="9"/>
  <c r="Q42" i="6"/>
  <c r="H41" i="9"/>
  <c r="O42" i="6"/>
  <c r="F41" i="9"/>
  <c r="F43" i="11"/>
  <c r="F42" i="11"/>
  <c r="J21" i="10"/>
  <c r="H38" i="11"/>
  <c r="O38" i="6"/>
  <c r="F37" i="9"/>
  <c r="Q36" i="6"/>
  <c r="H35" i="9"/>
  <c r="O36" i="6"/>
  <c r="F35" i="9"/>
  <c r="Q34" i="6"/>
  <c r="H33" i="9"/>
  <c r="O34" i="6"/>
  <c r="F33" i="9"/>
  <c r="Q32" i="6"/>
  <c r="H31" i="9"/>
  <c r="O32" i="6"/>
  <c r="F31" i="9"/>
  <c r="Q30" i="6"/>
  <c r="H29" i="9"/>
  <c r="O30" i="6"/>
  <c r="F29" i="9"/>
  <c r="Q28" i="6"/>
  <c r="H27" i="9"/>
  <c r="O28" i="6"/>
  <c r="F27" i="9"/>
  <c r="Q26" i="6"/>
  <c r="H25" i="9"/>
  <c r="O26" i="6"/>
  <c r="F25" i="9"/>
  <c r="Q24" i="6"/>
  <c r="H23" i="9"/>
  <c r="I13" i="10" s="1"/>
  <c r="O24" i="6"/>
  <c r="F23" i="9"/>
  <c r="Q22" i="6"/>
  <c r="H21" i="9"/>
  <c r="O22" i="6"/>
  <c r="F21" i="9"/>
  <c r="Q20" i="6"/>
  <c r="H19" i="9"/>
  <c r="Q18" i="6"/>
  <c r="H17" i="9"/>
  <c r="Q16" i="6"/>
  <c r="H15" i="9"/>
  <c r="O16" i="6"/>
  <c r="F15" i="9"/>
  <c r="F17" i="11"/>
  <c r="H8" i="10"/>
  <c r="Q14" i="6"/>
  <c r="H13" i="9"/>
  <c r="F13" i="9"/>
  <c r="Q12" i="6"/>
  <c r="H11" i="9"/>
  <c r="O12" i="6"/>
  <c r="F11" i="9"/>
  <c r="Q10" i="6"/>
  <c r="H9" i="9"/>
  <c r="O10" i="6"/>
  <c r="F9" i="9"/>
  <c r="Q8" i="6"/>
  <c r="H7" i="9"/>
  <c r="O8" i="6"/>
  <c r="F7" i="9"/>
  <c r="F8" i="11" s="1"/>
  <c r="Q6" i="6"/>
  <c r="H5" i="9"/>
  <c r="O6" i="6"/>
  <c r="F5" i="9"/>
  <c r="Q4" i="6"/>
  <c r="H3" i="9"/>
  <c r="O4" i="6"/>
  <c r="F3" i="9"/>
  <c r="K57" i="5"/>
  <c r="K53" i="5"/>
  <c r="K37" i="5"/>
  <c r="K5" i="5"/>
  <c r="C55" i="11"/>
  <c r="I51" i="11"/>
  <c r="C6" i="11"/>
  <c r="C7" i="11"/>
  <c r="G20" i="10"/>
  <c r="F16" i="11"/>
  <c r="C20" i="11"/>
  <c r="C36" i="11"/>
  <c r="Q46" i="11"/>
  <c r="U35" i="7"/>
  <c r="Z35" i="7"/>
  <c r="M31" i="9"/>
  <c r="S35" i="7"/>
  <c r="X35" i="7"/>
  <c r="K31" i="9"/>
  <c r="T23" i="7"/>
  <c r="Y23" i="7"/>
  <c r="L19" i="9"/>
  <c r="R14" i="7"/>
  <c r="W14" i="7"/>
  <c r="J10" i="9"/>
  <c r="K6" i="10"/>
  <c r="F39" i="11"/>
  <c r="D15" i="10"/>
  <c r="D29" i="10"/>
  <c r="J24" i="8"/>
  <c r="O24" i="9"/>
  <c r="G5" i="10"/>
  <c r="F9" i="11"/>
  <c r="G9" i="10"/>
  <c r="I20" i="10"/>
  <c r="T30" i="7"/>
  <c r="Y30" i="7"/>
  <c r="L26" i="9"/>
  <c r="V30" i="7"/>
  <c r="AA30" i="7"/>
  <c r="N26" i="9"/>
  <c r="O14" i="10"/>
  <c r="S30" i="7"/>
  <c r="X30" i="7"/>
  <c r="K26" i="9"/>
  <c r="L14" i="10"/>
  <c r="U30" i="7"/>
  <c r="Z30" i="7"/>
  <c r="M26" i="9"/>
  <c r="N14" i="10"/>
  <c r="D26" i="10"/>
  <c r="K49" i="5"/>
  <c r="C50" i="11"/>
  <c r="C51" i="11"/>
  <c r="C48" i="9"/>
  <c r="C42" i="9"/>
  <c r="D22" i="10"/>
  <c r="K41" i="5"/>
  <c r="C40" i="9"/>
  <c r="C41" i="11" s="1"/>
  <c r="C34" i="9"/>
  <c r="K33" i="5"/>
  <c r="C32" i="9"/>
  <c r="K31" i="5"/>
  <c r="C24" i="9"/>
  <c r="K23" i="5"/>
  <c r="C18" i="9"/>
  <c r="C18" i="11"/>
  <c r="K17" i="5"/>
  <c r="C16" i="9"/>
  <c r="K15" i="5"/>
  <c r="C10" i="9"/>
  <c r="D6" i="10"/>
  <c r="R23" i="7"/>
  <c r="R41" i="7"/>
  <c r="W41" i="7"/>
  <c r="J37" i="9"/>
  <c r="R11" i="10"/>
  <c r="Q20" i="11"/>
  <c r="R30" i="7"/>
  <c r="V66" i="7"/>
  <c r="AA66" i="7"/>
  <c r="N62" i="9"/>
  <c r="O32" i="10"/>
  <c r="T62" i="7"/>
  <c r="Y62" i="7"/>
  <c r="L58" i="9"/>
  <c r="M30" i="10"/>
  <c r="S62" i="7"/>
  <c r="X62" i="7"/>
  <c r="K58" i="9"/>
  <c r="L30" i="10"/>
  <c r="R49" i="7"/>
  <c r="W49" i="7"/>
  <c r="J45" i="9"/>
  <c r="U45" i="7"/>
  <c r="Z45" i="7"/>
  <c r="M41" i="9"/>
  <c r="V16" i="7"/>
  <c r="AA16" i="7"/>
  <c r="N12" i="9"/>
  <c r="O7" i="10"/>
  <c r="U16" i="7"/>
  <c r="Z16" i="7"/>
  <c r="M12" i="9"/>
  <c r="N7" i="10"/>
  <c r="K32" i="8"/>
  <c r="P32" i="9"/>
  <c r="J32" i="8"/>
  <c r="O32" i="9"/>
  <c r="O33" i="11"/>
  <c r="J25" i="8"/>
  <c r="O25" i="9"/>
  <c r="L25" i="8"/>
  <c r="Q25" i="9"/>
  <c r="Q26" i="11"/>
  <c r="K25" i="8"/>
  <c r="P25" i="9"/>
  <c r="N63" i="6"/>
  <c r="E62" i="9"/>
  <c r="P63" i="6"/>
  <c r="G62" i="9"/>
  <c r="R63" i="6"/>
  <c r="I62" i="9"/>
  <c r="Q63" i="6"/>
  <c r="H62" i="9"/>
  <c r="I32" i="10"/>
  <c r="M63" i="6"/>
  <c r="D62" i="9"/>
  <c r="O63" i="6"/>
  <c r="F62" i="9"/>
  <c r="S29" i="7"/>
  <c r="X29" i="7"/>
  <c r="K25" i="9"/>
  <c r="U29" i="7"/>
  <c r="Z29" i="7"/>
  <c r="M25" i="9"/>
  <c r="T22" i="7"/>
  <c r="Y22" i="7"/>
  <c r="L18" i="9"/>
  <c r="M10" i="10"/>
  <c r="R13" i="7"/>
  <c r="W13" i="7"/>
  <c r="J9" i="9"/>
  <c r="V13" i="7"/>
  <c r="AA13" i="7"/>
  <c r="N9" i="9"/>
  <c r="J42" i="8"/>
  <c r="O42" i="9"/>
  <c r="K39" i="8"/>
  <c r="P39" i="9"/>
  <c r="Q21" i="10" s="1"/>
  <c r="J39" i="8"/>
  <c r="O39" i="9"/>
  <c r="L39" i="8"/>
  <c r="Q39" i="9"/>
  <c r="K13" i="8"/>
  <c r="P13" i="9"/>
  <c r="J13" i="8"/>
  <c r="O13" i="9"/>
  <c r="L13" i="8"/>
  <c r="Q13" i="9"/>
  <c r="R25" i="7"/>
  <c r="W25" i="7"/>
  <c r="J21" i="9"/>
  <c r="S25" i="7"/>
  <c r="X25" i="7"/>
  <c r="K21" i="9"/>
  <c r="R24" i="7"/>
  <c r="T24" i="7"/>
  <c r="Y24" i="7"/>
  <c r="L20" i="9"/>
  <c r="M11" i="10"/>
  <c r="V24" i="7"/>
  <c r="AA24" i="7"/>
  <c r="N20" i="9"/>
  <c r="O11" i="10"/>
  <c r="S24" i="7"/>
  <c r="X24" i="7"/>
  <c r="K20" i="9"/>
  <c r="L11" i="10"/>
  <c r="U24" i="7"/>
  <c r="Z24" i="7"/>
  <c r="M20" i="9"/>
  <c r="N11" i="10"/>
  <c r="K47" i="8"/>
  <c r="P47" i="9"/>
  <c r="P49" i="11"/>
  <c r="J47" i="8"/>
  <c r="O47" i="9"/>
  <c r="L47" i="8"/>
  <c r="Q47" i="9"/>
  <c r="K38" i="8"/>
  <c r="P38" i="9"/>
  <c r="J38" i="8"/>
  <c r="O38" i="9"/>
  <c r="V63" i="7"/>
  <c r="AA63" i="7"/>
  <c r="N59" i="9"/>
  <c r="S63" i="7"/>
  <c r="X63" i="7"/>
  <c r="K59" i="9"/>
  <c r="S37" i="7"/>
  <c r="X37" i="7"/>
  <c r="K33" i="9"/>
  <c r="U37" i="7"/>
  <c r="Z37" i="7"/>
  <c r="M33" i="9"/>
  <c r="R33" i="7"/>
  <c r="S33" i="7"/>
  <c r="X33" i="7"/>
  <c r="K29" i="9"/>
  <c r="R27" i="7"/>
  <c r="W27" i="7"/>
  <c r="J23" i="9"/>
  <c r="T18" i="7"/>
  <c r="Y18" i="7"/>
  <c r="L14" i="9"/>
  <c r="S11" i="7"/>
  <c r="X11" i="7"/>
  <c r="K7" i="9"/>
  <c r="U11" i="7"/>
  <c r="Z11" i="7"/>
  <c r="M7" i="9"/>
  <c r="S9" i="7"/>
  <c r="X9" i="7"/>
  <c r="K5" i="9"/>
  <c r="U9" i="7"/>
  <c r="Z9" i="7"/>
  <c r="M5" i="9"/>
  <c r="Q59" i="6"/>
  <c r="H58" i="9"/>
  <c r="N59" i="6"/>
  <c r="E58" i="9"/>
  <c r="S56" i="7"/>
  <c r="X56" i="7"/>
  <c r="K52" i="9"/>
  <c r="L27" i="10"/>
  <c r="U55" i="7"/>
  <c r="Z55" i="7"/>
  <c r="M51" i="9"/>
  <c r="S55" i="7"/>
  <c r="X55" i="7"/>
  <c r="K51" i="9"/>
  <c r="T51" i="7"/>
  <c r="Y51" i="7"/>
  <c r="L47" i="9"/>
  <c r="S51" i="7"/>
  <c r="X51" i="7"/>
  <c r="K47" i="9"/>
  <c r="R47" i="7"/>
  <c r="U47" i="7"/>
  <c r="Z47" i="7"/>
  <c r="M43" i="9"/>
  <c r="T47" i="7"/>
  <c r="Y47" i="7"/>
  <c r="L43" i="9"/>
  <c r="S47" i="7"/>
  <c r="X47" i="7"/>
  <c r="K43" i="9"/>
  <c r="V44" i="7"/>
  <c r="AA44" i="7"/>
  <c r="N40" i="9"/>
  <c r="O21" i="10"/>
  <c r="R37" i="7"/>
  <c r="W37" i="7"/>
  <c r="J33" i="9"/>
  <c r="U33" i="7"/>
  <c r="Z33" i="7"/>
  <c r="M29" i="9"/>
  <c r="S19" i="7"/>
  <c r="X19" i="7"/>
  <c r="K15" i="9"/>
  <c r="R12" i="7"/>
  <c r="W12" i="7"/>
  <c r="J8" i="9"/>
  <c r="K5" i="10"/>
  <c r="T10" i="7"/>
  <c r="Y10" i="7"/>
  <c r="L6" i="9"/>
  <c r="K21" i="8"/>
  <c r="P21" i="9"/>
  <c r="Q12" i="10" s="1"/>
  <c r="J21" i="8"/>
  <c r="O21" i="9"/>
  <c r="T60" i="7"/>
  <c r="Y60" i="7"/>
  <c r="L56" i="9"/>
  <c r="S60" i="7"/>
  <c r="X60" i="7"/>
  <c r="K56" i="9"/>
  <c r="L29" i="10"/>
  <c r="U60" i="7"/>
  <c r="Z60" i="7"/>
  <c r="M56" i="9"/>
  <c r="N29" i="10"/>
  <c r="R60" i="7"/>
  <c r="V60" i="7"/>
  <c r="AA60" i="7"/>
  <c r="N56" i="9"/>
  <c r="O29" i="10"/>
  <c r="R58" i="7"/>
  <c r="W58" i="7"/>
  <c r="J54" i="9"/>
  <c r="K28" i="10"/>
  <c r="V58" i="7"/>
  <c r="AA58" i="7"/>
  <c r="N54" i="9"/>
  <c r="O28" i="10"/>
  <c r="S58" i="7"/>
  <c r="X58" i="7"/>
  <c r="K54" i="9"/>
  <c r="L28" i="10"/>
  <c r="U58" i="7"/>
  <c r="Z58" i="7"/>
  <c r="M54" i="9"/>
  <c r="N28" i="10"/>
  <c r="T58" i="7"/>
  <c r="Y58" i="7"/>
  <c r="L54" i="9"/>
  <c r="M28" i="10"/>
  <c r="R50" i="7"/>
  <c r="W50" i="7"/>
  <c r="J46" i="9"/>
  <c r="K24" i="10"/>
  <c r="V50" i="7"/>
  <c r="AA50" i="7"/>
  <c r="N46" i="9"/>
  <c r="O24" i="10"/>
  <c r="S50" i="7"/>
  <c r="X50" i="7"/>
  <c r="K46" i="9"/>
  <c r="L24" i="10"/>
  <c r="U50" i="7"/>
  <c r="Z50" i="7"/>
  <c r="M46" i="9"/>
  <c r="N24" i="10"/>
  <c r="T50" i="7"/>
  <c r="Y50" i="7"/>
  <c r="L46" i="9"/>
  <c r="L36" i="7"/>
  <c r="L31" i="7"/>
  <c r="V31" i="7"/>
  <c r="L7" i="7"/>
  <c r="J57" i="8"/>
  <c r="O57" i="9"/>
  <c r="L57" i="8"/>
  <c r="Q57" i="9"/>
  <c r="K57" i="8"/>
  <c r="P57" i="9"/>
  <c r="K45" i="8"/>
  <c r="P45" i="9"/>
  <c r="J45" i="8"/>
  <c r="O45" i="9"/>
  <c r="J33" i="8"/>
  <c r="O33" i="9"/>
  <c r="P18" i="10"/>
  <c r="L33" i="8"/>
  <c r="Q33" i="9"/>
  <c r="R18" i="10" s="1"/>
  <c r="K33" i="8"/>
  <c r="P33" i="9"/>
  <c r="P60" i="6"/>
  <c r="G59" i="9"/>
  <c r="G61" i="11"/>
  <c r="N60" i="6"/>
  <c r="E59" i="9"/>
  <c r="R60" i="6"/>
  <c r="I59" i="9"/>
  <c r="M60" i="6"/>
  <c r="D59" i="9"/>
  <c r="I52" i="11"/>
  <c r="M45" i="6"/>
  <c r="D44" i="9"/>
  <c r="O45" i="6"/>
  <c r="F44" i="9"/>
  <c r="F45" i="11"/>
  <c r="Q45" i="6"/>
  <c r="H44" i="9"/>
  <c r="P45" i="6"/>
  <c r="G44" i="9"/>
  <c r="H23" i="10"/>
  <c r="N13" i="6"/>
  <c r="E12" i="9"/>
  <c r="E12" i="11"/>
  <c r="P13" i="6"/>
  <c r="G12" i="9"/>
  <c r="R13" i="6"/>
  <c r="I12" i="9"/>
  <c r="Q13" i="6"/>
  <c r="H12" i="9"/>
  <c r="H13" i="11"/>
  <c r="O13" i="6"/>
  <c r="F12" i="9"/>
  <c r="F12" i="11"/>
  <c r="R64" i="7"/>
  <c r="W64" i="7" s="1"/>
  <c r="J60" i="9" s="1"/>
  <c r="K31" i="10" s="1"/>
  <c r="S64" i="7"/>
  <c r="X64" i="7"/>
  <c r="K60" i="9"/>
  <c r="K61" i="11" s="1"/>
  <c r="L31" i="10"/>
  <c r="U64" i="7"/>
  <c r="Z64" i="7"/>
  <c r="M60" i="9"/>
  <c r="N31" i="10"/>
  <c r="T64" i="7"/>
  <c r="Y64" i="7"/>
  <c r="L60" i="9"/>
  <c r="M31" i="10"/>
  <c r="V64" i="7"/>
  <c r="AA64" i="7"/>
  <c r="N60" i="9"/>
  <c r="O31" i="10"/>
  <c r="R54" i="7"/>
  <c r="W54" i="7"/>
  <c r="J50" i="9"/>
  <c r="K26" i="10"/>
  <c r="T54" i="7"/>
  <c r="Y54" i="7"/>
  <c r="L50" i="9"/>
  <c r="M26" i="10"/>
  <c r="S54" i="7"/>
  <c r="X54" i="7"/>
  <c r="K50" i="9"/>
  <c r="L26" i="10"/>
  <c r="Z54" i="7"/>
  <c r="M50" i="9"/>
  <c r="N26" i="10"/>
  <c r="V54" i="7"/>
  <c r="AA54" i="7"/>
  <c r="N50" i="9"/>
  <c r="O26" i="10"/>
  <c r="R46" i="7"/>
  <c r="W46" i="7"/>
  <c r="J42" i="9"/>
  <c r="K22" i="10"/>
  <c r="V46" i="7"/>
  <c r="AA46" i="7"/>
  <c r="N42" i="9"/>
  <c r="O22" i="10"/>
  <c r="S46" i="7"/>
  <c r="X46" i="7"/>
  <c r="K42" i="9"/>
  <c r="L22" i="10"/>
  <c r="U46" i="7"/>
  <c r="Z46" i="7"/>
  <c r="M42" i="9"/>
  <c r="M42" i="11" s="1"/>
  <c r="N22" i="10"/>
  <c r="T46" i="7"/>
  <c r="Y46" i="7"/>
  <c r="L42" i="9"/>
  <c r="M22" i="10"/>
  <c r="L43" i="7"/>
  <c r="L28" i="7"/>
  <c r="U28" i="7"/>
  <c r="Q29" i="10"/>
  <c r="N54" i="6"/>
  <c r="E53" i="9"/>
  <c r="R54" i="6"/>
  <c r="I53" i="9"/>
  <c r="P54" i="6"/>
  <c r="G53" i="9"/>
  <c r="N46" i="6"/>
  <c r="E45" i="9"/>
  <c r="R46" i="6"/>
  <c r="I45" i="9"/>
  <c r="M46" i="6"/>
  <c r="D45" i="9"/>
  <c r="N5" i="6"/>
  <c r="E4" i="9"/>
  <c r="P5" i="6"/>
  <c r="G4" i="9"/>
  <c r="H3" i="10" s="1"/>
  <c r="R5" i="6"/>
  <c r="I4" i="9"/>
  <c r="M5" i="6"/>
  <c r="D4" i="9"/>
  <c r="Q5" i="6"/>
  <c r="H4" i="9"/>
  <c r="H4" i="11"/>
  <c r="O5" i="6"/>
  <c r="F4" i="9"/>
  <c r="J49" i="8"/>
  <c r="O49" i="9"/>
  <c r="P26" i="10"/>
  <c r="L49" i="8"/>
  <c r="Q49" i="9"/>
  <c r="J17" i="8"/>
  <c r="O17" i="9"/>
  <c r="L17" i="8"/>
  <c r="Q17" i="9"/>
  <c r="R10" i="10"/>
  <c r="M51" i="6"/>
  <c r="D50" i="9"/>
  <c r="O51" i="6"/>
  <c r="F50" i="9"/>
  <c r="G26" i="10"/>
  <c r="Q51" i="6"/>
  <c r="H50" i="9"/>
  <c r="I26" i="10"/>
  <c r="N38" i="6"/>
  <c r="E37" i="9"/>
  <c r="M38" i="6"/>
  <c r="D37" i="9"/>
  <c r="D38" i="11"/>
  <c r="R38" i="6"/>
  <c r="I37" i="9"/>
  <c r="N30" i="6"/>
  <c r="E29" i="9"/>
  <c r="M30" i="6"/>
  <c r="D29" i="9"/>
  <c r="R30" i="6"/>
  <c r="I29" i="9"/>
  <c r="M15" i="6"/>
  <c r="D14" i="9"/>
  <c r="O15" i="6"/>
  <c r="F14" i="9"/>
  <c r="F14" i="11"/>
  <c r="Q15" i="6"/>
  <c r="H14" i="9"/>
  <c r="I8" i="10"/>
  <c r="N15" i="6"/>
  <c r="E14" i="9"/>
  <c r="E15" i="11" s="1"/>
  <c r="F8" i="10"/>
  <c r="R15" i="6"/>
  <c r="I14" i="9"/>
  <c r="J41" i="8"/>
  <c r="O41" i="9"/>
  <c r="L41" i="8"/>
  <c r="Q41" i="9"/>
  <c r="J9" i="8"/>
  <c r="O9" i="9"/>
  <c r="O10" i="11"/>
  <c r="L9" i="8"/>
  <c r="Q9" i="9"/>
  <c r="J7" i="8"/>
  <c r="O7" i="9"/>
  <c r="L7" i="8"/>
  <c r="Q7" i="9"/>
  <c r="J5" i="8"/>
  <c r="O5" i="9"/>
  <c r="P4" i="10" s="1"/>
  <c r="O6" i="11"/>
  <c r="L5" i="8"/>
  <c r="Q5" i="9"/>
  <c r="J3" i="8"/>
  <c r="O3" i="9"/>
  <c r="O4" i="11"/>
  <c r="M61" i="6"/>
  <c r="D60" i="9"/>
  <c r="D60" i="11" s="1"/>
  <c r="E31" i="10"/>
  <c r="O61" i="6"/>
  <c r="F60" i="9"/>
  <c r="Q61" i="6"/>
  <c r="H60" i="9"/>
  <c r="H61" i="11"/>
  <c r="M53" i="6"/>
  <c r="D52" i="9"/>
  <c r="O53" i="6"/>
  <c r="F52" i="9"/>
  <c r="Q53" i="6"/>
  <c r="H52" i="9"/>
  <c r="N52" i="6"/>
  <c r="E51" i="9"/>
  <c r="F27" i="10" s="1"/>
  <c r="E52" i="11"/>
  <c r="P52" i="6"/>
  <c r="G51" i="9"/>
  <c r="N43" i="6"/>
  <c r="E42" i="9"/>
  <c r="E43" i="11"/>
  <c r="P43" i="6"/>
  <c r="G42" i="9"/>
  <c r="R43" i="6"/>
  <c r="I42" i="9"/>
  <c r="M37" i="6"/>
  <c r="D36" i="9"/>
  <c r="D37" i="11"/>
  <c r="O37" i="6"/>
  <c r="F36" i="9"/>
  <c r="G19" i="10"/>
  <c r="Q37" i="6"/>
  <c r="H36" i="9"/>
  <c r="N37" i="6"/>
  <c r="E36" i="9"/>
  <c r="P37" i="6"/>
  <c r="G36" i="9"/>
  <c r="H19" i="10"/>
  <c r="P35" i="6"/>
  <c r="G34" i="9"/>
  <c r="G35" i="11"/>
  <c r="R35" i="6"/>
  <c r="I34" i="9"/>
  <c r="Q35" i="6"/>
  <c r="H34" i="9"/>
  <c r="H34" i="11" s="1"/>
  <c r="I18" i="10"/>
  <c r="M29" i="6"/>
  <c r="D28" i="9"/>
  <c r="O29" i="6"/>
  <c r="F28" i="9"/>
  <c r="F29" i="11"/>
  <c r="Q29" i="6"/>
  <c r="H28" i="9"/>
  <c r="N29" i="6"/>
  <c r="E28" i="9"/>
  <c r="E28" i="11"/>
  <c r="P29" i="6"/>
  <c r="G28" i="9"/>
  <c r="G28" i="11"/>
  <c r="P27" i="6"/>
  <c r="G26" i="9"/>
  <c r="R27" i="6"/>
  <c r="I26" i="9"/>
  <c r="Q27" i="6"/>
  <c r="H26" i="9"/>
  <c r="M23" i="6"/>
  <c r="D22" i="9"/>
  <c r="D22" i="11"/>
  <c r="O23" i="6"/>
  <c r="F22" i="9"/>
  <c r="Q23" i="6"/>
  <c r="H22" i="9"/>
  <c r="H23" i="11" s="1"/>
  <c r="R23" i="6"/>
  <c r="I22" i="9"/>
  <c r="N17" i="6"/>
  <c r="E16" i="9"/>
  <c r="E17" i="11"/>
  <c r="P17" i="6"/>
  <c r="G16" i="9"/>
  <c r="R17" i="6"/>
  <c r="I16" i="9"/>
  <c r="J9" i="10"/>
  <c r="M17" i="6"/>
  <c r="D16" i="9"/>
  <c r="D17" i="11"/>
  <c r="Q17" i="6"/>
  <c r="H16" i="9"/>
  <c r="H17" i="11"/>
  <c r="R57" i="6"/>
  <c r="I56" i="9"/>
  <c r="I57" i="11"/>
  <c r="P57" i="6"/>
  <c r="G56" i="9"/>
  <c r="G57" i="11" s="1"/>
  <c r="H29" i="10"/>
  <c r="R55" i="6"/>
  <c r="I54" i="9"/>
  <c r="I54" i="11" s="1"/>
  <c r="P55" i="6"/>
  <c r="G54" i="9"/>
  <c r="H28" i="10"/>
  <c r="R49" i="6"/>
  <c r="I48" i="9"/>
  <c r="I49" i="11" s="1"/>
  <c r="P49" i="6"/>
  <c r="G48" i="9"/>
  <c r="R47" i="6"/>
  <c r="I46" i="9"/>
  <c r="J24" i="10"/>
  <c r="P47" i="6"/>
  <c r="G46" i="9"/>
  <c r="N39" i="6"/>
  <c r="E38" i="9"/>
  <c r="E38" i="11" s="1"/>
  <c r="F20" i="10"/>
  <c r="P39" i="6"/>
  <c r="G38" i="9"/>
  <c r="G39" i="11"/>
  <c r="R39" i="6"/>
  <c r="I38" i="9"/>
  <c r="J20" i="10"/>
  <c r="N31" i="6"/>
  <c r="E30" i="9"/>
  <c r="P31" i="6"/>
  <c r="G30" i="9"/>
  <c r="H16" i="10"/>
  <c r="R31" i="6"/>
  <c r="I30" i="9"/>
  <c r="J16" i="10"/>
  <c r="N25" i="6"/>
  <c r="E24" i="9"/>
  <c r="P25" i="6"/>
  <c r="G24" i="9"/>
  <c r="R25" i="6"/>
  <c r="I24" i="9"/>
  <c r="M25" i="6"/>
  <c r="D24" i="9"/>
  <c r="P24" i="6"/>
  <c r="G23" i="9"/>
  <c r="H13" i="10" s="1"/>
  <c r="N21" i="6"/>
  <c r="E20" i="9"/>
  <c r="P21" i="6"/>
  <c r="G20" i="9"/>
  <c r="R21" i="6"/>
  <c r="I20" i="9"/>
  <c r="Q21" i="6"/>
  <c r="H20" i="9"/>
  <c r="H21" i="11"/>
  <c r="M41" i="6"/>
  <c r="D40" i="9"/>
  <c r="O41" i="6"/>
  <c r="F40" i="9"/>
  <c r="Q41" i="6"/>
  <c r="H40" i="9"/>
  <c r="M33" i="6"/>
  <c r="D32" i="9"/>
  <c r="O33" i="6"/>
  <c r="F32" i="9"/>
  <c r="Q33" i="6"/>
  <c r="H32" i="9"/>
  <c r="H32" i="11" s="1"/>
  <c r="N9" i="6"/>
  <c r="E8" i="9"/>
  <c r="P9" i="6"/>
  <c r="G8" i="9"/>
  <c r="R9" i="6"/>
  <c r="I8" i="9"/>
  <c r="Q9" i="6"/>
  <c r="H8" i="9"/>
  <c r="M9" i="6"/>
  <c r="D8" i="9"/>
  <c r="D9" i="11"/>
  <c r="M19" i="6"/>
  <c r="D18" i="9"/>
  <c r="O19" i="6"/>
  <c r="F18" i="9"/>
  <c r="Q19" i="6"/>
  <c r="H18" i="9"/>
  <c r="H19" i="11"/>
  <c r="M11" i="6"/>
  <c r="D10" i="9"/>
  <c r="O11" i="6"/>
  <c r="F10" i="9"/>
  <c r="G6" i="10"/>
  <c r="Q11" i="6"/>
  <c r="H10" i="9"/>
  <c r="H11" i="11"/>
  <c r="M7" i="6"/>
  <c r="D6" i="9"/>
  <c r="D6" i="11"/>
  <c r="O7" i="6"/>
  <c r="F6" i="9"/>
  <c r="F6" i="11" s="1"/>
  <c r="Q7" i="6"/>
  <c r="H6" i="9"/>
  <c r="H7" i="11"/>
  <c r="I4" i="10"/>
  <c r="H6" i="11"/>
  <c r="G8" i="11"/>
  <c r="H5" i="10"/>
  <c r="G9" i="11"/>
  <c r="F13" i="10"/>
  <c r="E9" i="10"/>
  <c r="E12" i="10"/>
  <c r="D23" i="11"/>
  <c r="H18" i="10"/>
  <c r="G34" i="11"/>
  <c r="I31" i="10"/>
  <c r="D13" i="11"/>
  <c r="E7" i="10"/>
  <c r="G45" i="11"/>
  <c r="P15" i="11"/>
  <c r="M43" i="11"/>
  <c r="D13" i="10"/>
  <c r="C24" i="11"/>
  <c r="D18" i="10"/>
  <c r="C35" i="11"/>
  <c r="F7" i="11"/>
  <c r="G4" i="10"/>
  <c r="E6" i="10"/>
  <c r="D10" i="11"/>
  <c r="D11" i="11"/>
  <c r="D8" i="11"/>
  <c r="E5" i="10"/>
  <c r="G49" i="11"/>
  <c r="E15" i="10"/>
  <c r="E30" i="11"/>
  <c r="E31" i="11"/>
  <c r="O18" i="11"/>
  <c r="P10" i="10"/>
  <c r="O19" i="11"/>
  <c r="I3" i="10"/>
  <c r="H5" i="11"/>
  <c r="Q18" i="10"/>
  <c r="P34" i="11"/>
  <c r="P35" i="11"/>
  <c r="N60" i="11"/>
  <c r="D17" i="10"/>
  <c r="C32" i="11"/>
  <c r="E4" i="10"/>
  <c r="D7" i="11"/>
  <c r="I5" i="10"/>
  <c r="I17" i="10"/>
  <c r="G31" i="11"/>
  <c r="I48" i="11"/>
  <c r="J25" i="10"/>
  <c r="G16" i="11"/>
  <c r="H9" i="10"/>
  <c r="G17" i="11"/>
  <c r="G36" i="11"/>
  <c r="O7" i="11"/>
  <c r="E3" i="10"/>
  <c r="D41" i="11"/>
  <c r="E21" i="10"/>
  <c r="D40" i="11"/>
  <c r="F16" i="10"/>
  <c r="G46" i="11"/>
  <c r="H24" i="10"/>
  <c r="F9" i="10"/>
  <c r="F23" i="11"/>
  <c r="G12" i="10"/>
  <c r="I15" i="10"/>
  <c r="H29" i="11"/>
  <c r="J18" i="10"/>
  <c r="I42" i="11"/>
  <c r="J22" i="10"/>
  <c r="I43" i="11"/>
  <c r="E53" i="11"/>
  <c r="E20" i="10"/>
  <c r="D39" i="11"/>
  <c r="E26" i="10"/>
  <c r="D50" i="11"/>
  <c r="D51" i="11"/>
  <c r="O50" i="11"/>
  <c r="O51" i="11"/>
  <c r="J3" i="10"/>
  <c r="I5" i="11"/>
  <c r="I46" i="11"/>
  <c r="I47" i="11"/>
  <c r="F7" i="10"/>
  <c r="E13" i="11"/>
  <c r="E60" i="11"/>
  <c r="E61" i="11"/>
  <c r="F31" i="10"/>
  <c r="O34" i="11"/>
  <c r="O35" i="11"/>
  <c r="R31" i="7"/>
  <c r="W31" i="7"/>
  <c r="J27" i="9"/>
  <c r="S31" i="7"/>
  <c r="X31" i="7"/>
  <c r="K27" i="9"/>
  <c r="U31" i="7"/>
  <c r="Z31" i="7"/>
  <c r="M27" i="9"/>
  <c r="AA31" i="7"/>
  <c r="N27" i="9"/>
  <c r="T31" i="7"/>
  <c r="Y31" i="7"/>
  <c r="L27" i="9"/>
  <c r="M29" i="10"/>
  <c r="P22" i="11"/>
  <c r="P23" i="11"/>
  <c r="O48" i="11"/>
  <c r="K26" i="11"/>
  <c r="Q27" i="11"/>
  <c r="H8" i="11"/>
  <c r="C10" i="11"/>
  <c r="D9" i="10"/>
  <c r="C42" i="11"/>
  <c r="H51" i="11"/>
  <c r="H60" i="11"/>
  <c r="M56" i="11"/>
  <c r="E10" i="10"/>
  <c r="D18" i="11"/>
  <c r="D19" i="11"/>
  <c r="J12" i="10"/>
  <c r="G15" i="10"/>
  <c r="F28" i="11"/>
  <c r="H37" i="11"/>
  <c r="I19" i="10"/>
  <c r="R28" i="7"/>
  <c r="W28" i="7"/>
  <c r="J24" i="9"/>
  <c r="T28" i="7"/>
  <c r="Y28" i="7"/>
  <c r="L24" i="9"/>
  <c r="Z28" i="7"/>
  <c r="M24" i="9"/>
  <c r="R36" i="7"/>
  <c r="W36" i="7"/>
  <c r="J32" i="9"/>
  <c r="K17" i="10"/>
  <c r="U36" i="7"/>
  <c r="Z36" i="7"/>
  <c r="M32" i="9"/>
  <c r="N17" i="10"/>
  <c r="T36" i="7"/>
  <c r="Y36" i="7"/>
  <c r="L32" i="9"/>
  <c r="M17" i="10"/>
  <c r="S36" i="7"/>
  <c r="X36" i="7"/>
  <c r="K32" i="9"/>
  <c r="V36" i="7"/>
  <c r="AA36" i="7"/>
  <c r="N32" i="9"/>
  <c r="O17" i="10"/>
  <c r="Q25" i="10"/>
  <c r="P48" i="11"/>
  <c r="H62" i="11"/>
  <c r="C25" i="11"/>
  <c r="H63" i="11"/>
  <c r="E42" i="11"/>
  <c r="F22" i="10"/>
  <c r="Q11" i="11"/>
  <c r="R6" i="10"/>
  <c r="Q10" i="11"/>
  <c r="F3" i="10"/>
  <c r="I23" i="10"/>
  <c r="P46" i="11"/>
  <c r="P47" i="11"/>
  <c r="S7" i="7"/>
  <c r="X7" i="7"/>
  <c r="K3" i="9"/>
  <c r="U7" i="7"/>
  <c r="Z7" i="7"/>
  <c r="M3" i="9"/>
  <c r="T7" i="7"/>
  <c r="Y7" i="7"/>
  <c r="L3" i="9"/>
  <c r="L5" i="11"/>
  <c r="M24" i="10"/>
  <c r="M8" i="10"/>
  <c r="L15" i="11"/>
  <c r="L14" i="11"/>
  <c r="H22" i="11"/>
  <c r="F15" i="10"/>
  <c r="E29" i="11"/>
  <c r="P6" i="10"/>
  <c r="O11" i="11"/>
  <c r="D14" i="11"/>
  <c r="E8" i="10"/>
  <c r="D15" i="11"/>
  <c r="S43" i="7"/>
  <c r="X43" i="7"/>
  <c r="K39" i="9"/>
  <c r="U43" i="7"/>
  <c r="Z43" i="7"/>
  <c r="M39" i="9"/>
  <c r="V43" i="7"/>
  <c r="AA43" i="7"/>
  <c r="N39" i="9"/>
  <c r="R43" i="7"/>
  <c r="W43" i="7"/>
  <c r="J39" i="9"/>
  <c r="T43" i="7"/>
  <c r="Y43" i="7"/>
  <c r="L39" i="9"/>
  <c r="G23" i="10"/>
  <c r="F44" i="11"/>
  <c r="Q34" i="11"/>
  <c r="Q49" i="11"/>
  <c r="Q48" i="11"/>
  <c r="R25" i="10"/>
  <c r="Q24" i="10"/>
  <c r="G62" i="11"/>
  <c r="H32" i="10"/>
  <c r="G63" i="11"/>
  <c r="Q17" i="10"/>
  <c r="P32" i="11"/>
  <c r="P33" i="11"/>
  <c r="C33" i="11"/>
  <c r="F22" i="11"/>
  <c r="H50" i="11"/>
  <c r="C34" i="11"/>
  <c r="D21" i="10"/>
  <c r="C40" i="11"/>
  <c r="H36" i="11"/>
  <c r="H12" i="11"/>
  <c r="H28" i="11"/>
  <c r="C43" i="11"/>
  <c r="L27" i="11"/>
  <c r="M57" i="11"/>
  <c r="C11" i="11"/>
  <c r="K32" i="11"/>
  <c r="M13" i="10"/>
  <c r="J5" i="10"/>
  <c r="I8" i="11"/>
  <c r="I9" i="11"/>
  <c r="I26" i="11"/>
  <c r="J14" i="10"/>
  <c r="I27" i="11"/>
  <c r="E8" i="11"/>
  <c r="F5" i="10"/>
  <c r="E9" i="11"/>
  <c r="P26" i="11"/>
  <c r="P27" i="11"/>
  <c r="P24" i="10"/>
  <c r="O46" i="11"/>
  <c r="O47" i="11"/>
  <c r="F4" i="11"/>
  <c r="F5" i="11"/>
  <c r="G3" i="10"/>
  <c r="M32" i="11"/>
  <c r="M33" i="11"/>
  <c r="N40" i="11"/>
  <c r="N41" i="11"/>
  <c r="M24" i="11"/>
  <c r="Q12" i="11"/>
  <c r="Q13" i="11"/>
  <c r="O14" i="11"/>
  <c r="O15" i="11"/>
  <c r="N13" i="10"/>
  <c r="M25" i="11"/>
  <c r="I14" i="11"/>
  <c r="I15" i="11"/>
  <c r="J8" i="10"/>
  <c r="G52" i="11"/>
  <c r="G53" i="11"/>
  <c r="H27" i="10"/>
  <c r="H26" i="11"/>
  <c r="H27" i="11"/>
  <c r="J25" i="11"/>
  <c r="K13" i="10"/>
  <c r="J24" i="11"/>
  <c r="I30" i="10"/>
  <c r="H59" i="11"/>
  <c r="I27" i="10"/>
  <c r="H53" i="11"/>
  <c r="H52" i="11"/>
  <c r="I25" i="11"/>
  <c r="J13" i="10"/>
  <c r="I24" i="11"/>
  <c r="G12" i="11"/>
  <c r="G13" i="11"/>
  <c r="H7" i="10"/>
  <c r="H10" i="11"/>
  <c r="G17" i="10"/>
  <c r="F32" i="11"/>
  <c r="F33" i="11"/>
  <c r="F51" i="11"/>
  <c r="F50" i="11"/>
  <c r="V15" i="7"/>
  <c r="AA15" i="7"/>
  <c r="N11" i="9"/>
  <c r="R15" i="7"/>
  <c r="W15" i="7"/>
  <c r="J11" i="9"/>
  <c r="U15" i="7"/>
  <c r="Z15" i="7"/>
  <c r="M11" i="9"/>
  <c r="T15" i="7"/>
  <c r="Y15" i="7"/>
  <c r="L11" i="9"/>
  <c r="K43" i="5"/>
  <c r="C43" i="9"/>
  <c r="I6" i="10"/>
  <c r="D33" i="11"/>
  <c r="D32" i="11"/>
  <c r="O42" i="11"/>
  <c r="O43" i="11"/>
  <c r="F53" i="11"/>
  <c r="F52" i="11"/>
  <c r="S65" i="7"/>
  <c r="X65" i="7"/>
  <c r="K61" i="9"/>
  <c r="R65" i="7"/>
  <c r="W65" i="7"/>
  <c r="J61" i="9"/>
  <c r="V65" i="7"/>
  <c r="AA65" i="7"/>
  <c r="N61" i="9"/>
  <c r="U65" i="7"/>
  <c r="Z65" i="7"/>
  <c r="M61" i="9"/>
  <c r="Q35" i="11"/>
  <c r="I55" i="11"/>
  <c r="K53" i="11"/>
  <c r="K52" i="11"/>
  <c r="I44" i="11"/>
  <c r="I45" i="11"/>
  <c r="J23" i="10"/>
  <c r="R57" i="7"/>
  <c r="W57" i="7"/>
  <c r="J53" i="9"/>
  <c r="T57" i="7"/>
  <c r="Y57" i="7"/>
  <c r="L53" i="9"/>
  <c r="S57" i="7"/>
  <c r="X57" i="7"/>
  <c r="K53" i="9"/>
  <c r="V57" i="7"/>
  <c r="AA57" i="7"/>
  <c r="N53" i="9"/>
  <c r="U57" i="7"/>
  <c r="Z57" i="7"/>
  <c r="M53" i="9"/>
  <c r="E4" i="11"/>
  <c r="E5" i="11"/>
  <c r="D5" i="11"/>
  <c r="D4" i="11"/>
  <c r="D61" i="11"/>
  <c r="H15" i="10"/>
  <c r="K60" i="11"/>
  <c r="E16" i="11"/>
  <c r="L20" i="11"/>
  <c r="I11" i="10"/>
  <c r="H22" i="10"/>
  <c r="G42" i="11"/>
  <c r="G43" i="11"/>
  <c r="Q6" i="11"/>
  <c r="R4" i="10"/>
  <c r="Q7" i="11"/>
  <c r="I13" i="11"/>
  <c r="J7" i="10"/>
  <c r="I12" i="11"/>
  <c r="V48" i="7"/>
  <c r="AA48" i="7"/>
  <c r="N44" i="9"/>
  <c r="O23" i="10"/>
  <c r="Q19" i="10"/>
  <c r="P36" i="11"/>
  <c r="I10" i="10"/>
  <c r="H18" i="11"/>
  <c r="P22" i="10"/>
  <c r="G7" i="10"/>
  <c r="G29" i="11"/>
  <c r="E17" i="10"/>
  <c r="G20" i="11"/>
  <c r="H11" i="10"/>
  <c r="G21" i="11"/>
  <c r="D29" i="11"/>
  <c r="D28" i="11"/>
  <c r="G60" i="11"/>
  <c r="H31" i="10"/>
  <c r="E45" i="11"/>
  <c r="E44" i="11"/>
  <c r="C4" i="9"/>
  <c r="K3" i="5"/>
  <c r="D10" i="10"/>
  <c r="G44" i="11"/>
  <c r="K27" i="11"/>
  <c r="P3" i="10"/>
  <c r="D16" i="10"/>
  <c r="C30" i="11"/>
  <c r="C31" i="11"/>
  <c r="G56" i="11"/>
  <c r="G25" i="11"/>
  <c r="G24" i="11"/>
  <c r="I34" i="11"/>
  <c r="I35" i="11"/>
  <c r="I38" i="11"/>
  <c r="I39" i="11"/>
  <c r="P25" i="10"/>
  <c r="O49" i="11"/>
  <c r="L21" i="11"/>
  <c r="H44" i="11"/>
  <c r="H45" i="11"/>
  <c r="H58" i="11"/>
  <c r="R8" i="10"/>
  <c r="O57" i="11"/>
  <c r="O56" i="11"/>
  <c r="R59" i="6"/>
  <c r="I58" i="9"/>
  <c r="P59" i="6"/>
  <c r="G58" i="9"/>
  <c r="O59" i="6"/>
  <c r="F58" i="9"/>
  <c r="M59" i="6"/>
  <c r="D58" i="9"/>
  <c r="I28" i="11"/>
  <c r="I29" i="11"/>
  <c r="T48" i="7"/>
  <c r="Y48" i="7"/>
  <c r="L44" i="9"/>
  <c r="U48" i="7"/>
  <c r="Z48" i="7"/>
  <c r="M44" i="9"/>
  <c r="N23" i="10"/>
  <c r="S48" i="7"/>
  <c r="X48" i="7"/>
  <c r="K44" i="9"/>
  <c r="K45" i="11" s="1"/>
  <c r="L23" i="10"/>
  <c r="G54" i="11"/>
  <c r="G55" i="11"/>
  <c r="J11" i="11"/>
  <c r="J10" i="11"/>
  <c r="C59" i="9"/>
  <c r="K59" i="5"/>
  <c r="H14" i="11"/>
  <c r="H15" i="11"/>
  <c r="K56" i="11"/>
  <c r="K57" i="11"/>
  <c r="N57" i="11"/>
  <c r="N56" i="11"/>
  <c r="L4" i="11"/>
  <c r="I31" i="11"/>
  <c r="N43" i="11"/>
  <c r="I30" i="11"/>
  <c r="Q8" i="10"/>
  <c r="P14" i="11"/>
  <c r="H33" i="11"/>
  <c r="F23" i="10"/>
  <c r="N42" i="11"/>
  <c r="P62" i="11"/>
  <c r="P63" i="11"/>
  <c r="K3" i="8"/>
  <c r="P3" i="9"/>
  <c r="L3" i="8"/>
  <c r="Q3" i="9"/>
  <c r="F28" i="10"/>
  <c r="G4" i="11"/>
  <c r="G5" i="11"/>
  <c r="K33" i="11"/>
  <c r="L17" i="10"/>
  <c r="C19" i="11"/>
  <c r="Q14" i="11"/>
  <c r="Q15" i="11"/>
  <c r="M14" i="10"/>
  <c r="L26" i="11"/>
  <c r="M27" i="11"/>
  <c r="K44" i="11"/>
  <c r="Q18" i="11"/>
  <c r="E39" i="11"/>
  <c r="D25" i="11"/>
  <c r="D24" i="11"/>
  <c r="E13" i="10"/>
  <c r="G48" i="11"/>
  <c r="H25" i="10"/>
  <c r="P8" i="10"/>
  <c r="V40" i="7"/>
  <c r="AA40" i="7"/>
  <c r="N36" i="9"/>
  <c r="O19" i="10"/>
  <c r="S40" i="7"/>
  <c r="X40" i="7"/>
  <c r="K36" i="9"/>
  <c r="L19" i="10"/>
  <c r="R40" i="7"/>
  <c r="W40" i="7"/>
  <c r="J36" i="9"/>
  <c r="K19" i="10"/>
  <c r="U40" i="7"/>
  <c r="Z40" i="7"/>
  <c r="M36" i="9"/>
  <c r="N19" i="10"/>
  <c r="T40" i="7"/>
  <c r="Y40" i="7"/>
  <c r="L36" i="9"/>
  <c r="M19" i="10"/>
  <c r="J16" i="8"/>
  <c r="O16" i="9"/>
  <c r="L16" i="8"/>
  <c r="Q16" i="9"/>
  <c r="R9" i="10"/>
  <c r="K16" i="8"/>
  <c r="P16" i="9"/>
  <c r="L7" i="11"/>
  <c r="L6" i="11"/>
  <c r="S20" i="7"/>
  <c r="X20" i="7"/>
  <c r="K16" i="9"/>
  <c r="U20" i="7"/>
  <c r="Z20" i="7"/>
  <c r="M16" i="9"/>
  <c r="N9" i="10"/>
  <c r="V20" i="7"/>
  <c r="AA20" i="7"/>
  <c r="N16" i="9"/>
  <c r="O9" i="10"/>
  <c r="T20" i="7"/>
  <c r="Y20" i="7"/>
  <c r="L16" i="9"/>
  <c r="M9" i="10"/>
  <c r="R20" i="7"/>
  <c r="W20" i="7"/>
  <c r="J16" i="9"/>
  <c r="K9" i="10"/>
  <c r="R17" i="10"/>
  <c r="Q33" i="11"/>
  <c r="Q51" i="11"/>
  <c r="Q50" i="11"/>
  <c r="P17" i="10"/>
  <c r="O32" i="11"/>
  <c r="M26" i="11"/>
  <c r="Q19" i="11"/>
  <c r="F15" i="11"/>
  <c r="I14" i="10"/>
  <c r="T65" i="7"/>
  <c r="Y65" i="7"/>
  <c r="L61" i="9"/>
  <c r="T49" i="7"/>
  <c r="Y49" i="7"/>
  <c r="L45" i="9"/>
  <c r="V49" i="7"/>
  <c r="AA49" i="7"/>
  <c r="N45" i="9"/>
  <c r="S49" i="7"/>
  <c r="X49" i="7"/>
  <c r="K45" i="9"/>
  <c r="U49" i="7"/>
  <c r="Z49" i="7"/>
  <c r="M45" i="9"/>
  <c r="U21" i="7"/>
  <c r="Z21" i="7"/>
  <c r="M17" i="9"/>
  <c r="R21" i="7"/>
  <c r="W21" i="7"/>
  <c r="J17" i="9"/>
  <c r="S21" i="7"/>
  <c r="X21" i="7"/>
  <c r="K17" i="9"/>
  <c r="V21" i="7"/>
  <c r="AA21" i="7"/>
  <c r="N17" i="9"/>
  <c r="T21" i="7"/>
  <c r="Y21" i="7"/>
  <c r="L17" i="9"/>
  <c r="G22" i="10"/>
  <c r="I41" i="11"/>
  <c r="I40" i="11"/>
  <c r="H20" i="10"/>
  <c r="G38" i="11"/>
  <c r="E58" i="11"/>
  <c r="E59" i="11"/>
  <c r="F30" i="10"/>
  <c r="J29" i="10"/>
  <c r="O5" i="11"/>
  <c r="H20" i="11"/>
  <c r="G8" i="10"/>
  <c r="C12" i="11"/>
  <c r="D7" i="10"/>
  <c r="P61" i="11"/>
  <c r="Q31" i="10"/>
  <c r="K27" i="8"/>
  <c r="P27" i="9"/>
  <c r="Q15" i="10" s="1"/>
  <c r="J27" i="8"/>
  <c r="O27" i="9"/>
  <c r="L27" i="8"/>
  <c r="Q27" i="9"/>
  <c r="Q16" i="11"/>
  <c r="G37" i="11"/>
  <c r="H16" i="11"/>
  <c r="I9" i="10"/>
  <c r="J51" i="8"/>
  <c r="O51" i="9"/>
  <c r="K51" i="8"/>
  <c r="P51" i="9"/>
  <c r="L51" i="8"/>
  <c r="Q51" i="9"/>
  <c r="O20" i="11"/>
  <c r="D16" i="11"/>
  <c r="E54" i="11"/>
  <c r="E55" i="11"/>
  <c r="C39" i="11"/>
  <c r="C38" i="11"/>
  <c r="I22" i="11"/>
  <c r="I23" i="11"/>
  <c r="I56" i="11"/>
  <c r="F36" i="11"/>
  <c r="G27" i="10"/>
  <c r="S15" i="7"/>
  <c r="X15" i="7"/>
  <c r="K11" i="9"/>
  <c r="J47" i="11"/>
  <c r="J46" i="11"/>
  <c r="Q32" i="11"/>
  <c r="F10" i="11"/>
  <c r="F11" i="11"/>
  <c r="C17" i="11"/>
  <c r="C16" i="11"/>
  <c r="R66" i="7"/>
  <c r="W66" i="7"/>
  <c r="J62" i="9"/>
  <c r="K32" i="10"/>
  <c r="S66" i="7"/>
  <c r="X66" i="7"/>
  <c r="K62" i="9"/>
  <c r="L32" i="10"/>
  <c r="T66" i="7"/>
  <c r="Y66" i="7"/>
  <c r="L62" i="9"/>
  <c r="M32" i="10"/>
  <c r="U66" i="7"/>
  <c r="Z66" i="7"/>
  <c r="M62" i="9"/>
  <c r="N32" i="10"/>
  <c r="U53" i="7"/>
  <c r="Z53" i="7"/>
  <c r="M49" i="9"/>
  <c r="R53" i="7"/>
  <c r="W53" i="7"/>
  <c r="J49" i="9"/>
  <c r="S53" i="7"/>
  <c r="X53" i="7"/>
  <c r="K49" i="9"/>
  <c r="T53" i="7"/>
  <c r="Y53" i="7"/>
  <c r="L49" i="9"/>
  <c r="V53" i="7"/>
  <c r="AA53" i="7"/>
  <c r="N49" i="9"/>
  <c r="U44" i="7"/>
  <c r="Z44" i="7"/>
  <c r="M40" i="9"/>
  <c r="N21" i="10"/>
  <c r="T44" i="7"/>
  <c r="Y44" i="7"/>
  <c r="L40" i="9"/>
  <c r="R44" i="7"/>
  <c r="W44" i="7"/>
  <c r="J40" i="9"/>
  <c r="J40" i="11" s="1"/>
  <c r="K21" i="10"/>
  <c r="S44" i="7"/>
  <c r="X44" i="7"/>
  <c r="K40" i="9"/>
  <c r="L21" i="10"/>
  <c r="Q11" i="10"/>
  <c r="P20" i="11"/>
  <c r="P21" i="11"/>
  <c r="M45" i="11"/>
  <c r="P13" i="10"/>
  <c r="O25" i="11"/>
  <c r="J42" i="11"/>
  <c r="J43" i="11"/>
  <c r="E14" i="11"/>
  <c r="K21" i="5"/>
  <c r="C21" i="9"/>
  <c r="M4" i="10"/>
  <c r="O24" i="11"/>
  <c r="H14" i="10"/>
  <c r="G26" i="11"/>
  <c r="G27" i="11"/>
  <c r="V7" i="7"/>
  <c r="AA7" i="7"/>
  <c r="N3" i="9"/>
  <c r="R7" i="7"/>
  <c r="W7" i="7"/>
  <c r="J3" i="9"/>
  <c r="P40" i="11"/>
  <c r="P41" i="11"/>
  <c r="Q62" i="11"/>
  <c r="P54" i="11"/>
  <c r="P55" i="11"/>
  <c r="J40" i="8"/>
  <c r="O40" i="9"/>
  <c r="L40" i="8"/>
  <c r="Q40" i="9"/>
  <c r="Q14" i="10"/>
  <c r="I63" i="11"/>
  <c r="I62" i="11"/>
  <c r="J32" i="10"/>
  <c r="G50" i="11"/>
  <c r="H26" i="10"/>
  <c r="G51" i="11"/>
  <c r="P12" i="11"/>
  <c r="P13" i="11"/>
  <c r="I10" i="11"/>
  <c r="P29" i="10"/>
  <c r="L39" i="7"/>
  <c r="S34" i="7"/>
  <c r="X34" i="7"/>
  <c r="K30" i="9"/>
  <c r="R34" i="7"/>
  <c r="W34" i="7"/>
  <c r="J30" i="9"/>
  <c r="K16" i="10"/>
  <c r="U34" i="7"/>
  <c r="Z34" i="7"/>
  <c r="M30" i="9"/>
  <c r="N16" i="10"/>
  <c r="T34" i="7"/>
  <c r="Y34" i="7"/>
  <c r="L30" i="9"/>
  <c r="V34" i="7"/>
  <c r="AA34" i="7"/>
  <c r="N30" i="9"/>
  <c r="W11" i="7"/>
  <c r="J7" i="9"/>
  <c r="J22" i="8"/>
  <c r="O22" i="9"/>
  <c r="O22" i="11" s="1"/>
  <c r="L22" i="8"/>
  <c r="Q22" i="9"/>
  <c r="J26" i="10"/>
  <c r="G14" i="11"/>
  <c r="G15" i="11"/>
  <c r="F6" i="10"/>
  <c r="E10" i="11"/>
  <c r="E11" i="11"/>
  <c r="T56" i="7"/>
  <c r="Y56" i="7"/>
  <c r="L52" i="9"/>
  <c r="U56" i="7"/>
  <c r="Z56" i="7"/>
  <c r="M52" i="9"/>
  <c r="N27" i="10"/>
  <c r="R56" i="7"/>
  <c r="W56" i="7"/>
  <c r="J52" i="9"/>
  <c r="K27" i="10"/>
  <c r="L53" i="8"/>
  <c r="Q53" i="9"/>
  <c r="R28" i="10"/>
  <c r="J53" i="8"/>
  <c r="O53" i="9"/>
  <c r="P28" i="10"/>
  <c r="K15" i="8"/>
  <c r="P15" i="9"/>
  <c r="Q9" i="10" s="1"/>
  <c r="J15" i="8"/>
  <c r="O15" i="9"/>
  <c r="P9" i="10" s="1"/>
  <c r="I16" i="11"/>
  <c r="D30" i="10"/>
  <c r="C47" i="9"/>
  <c r="K47" i="5"/>
  <c r="I12" i="10"/>
  <c r="G30" i="11"/>
  <c r="W60" i="7"/>
  <c r="J56" i="9"/>
  <c r="K29" i="10"/>
  <c r="R33" i="6"/>
  <c r="I32" i="9"/>
  <c r="I32" i="11" s="1"/>
  <c r="J17" i="10"/>
  <c r="N33" i="6"/>
  <c r="E32" i="9"/>
  <c r="P33" i="6"/>
  <c r="G32" i="9"/>
  <c r="G10" i="11"/>
  <c r="G11" i="11"/>
  <c r="D28" i="10"/>
  <c r="C54" i="11"/>
  <c r="I22" i="10"/>
  <c r="H42" i="11"/>
  <c r="H9" i="11"/>
  <c r="I7" i="10"/>
  <c r="N61" i="11"/>
  <c r="R14" i="10"/>
  <c r="V18" i="7"/>
  <c r="AA18" i="7"/>
  <c r="N14" i="9"/>
  <c r="O8" i="10"/>
  <c r="S18" i="7"/>
  <c r="X18" i="7"/>
  <c r="K14" i="9"/>
  <c r="K14" i="11" s="1"/>
  <c r="U18" i="7"/>
  <c r="Z18" i="7"/>
  <c r="M14" i="9"/>
  <c r="N8" i="10"/>
  <c r="R18" i="7"/>
  <c r="W18" i="7"/>
  <c r="J14" i="9"/>
  <c r="K8" i="10"/>
  <c r="Q32" i="10"/>
  <c r="K58" i="8"/>
  <c r="P58" i="9"/>
  <c r="Q30" i="10"/>
  <c r="J58" i="8"/>
  <c r="O58" i="9"/>
  <c r="L58" i="8"/>
  <c r="Q58" i="9"/>
  <c r="N40" i="6"/>
  <c r="E39" i="9"/>
  <c r="Q40" i="6"/>
  <c r="H39" i="9"/>
  <c r="P40" i="6"/>
  <c r="G39" i="9"/>
  <c r="O40" i="6"/>
  <c r="F39" i="9"/>
  <c r="G21" i="10"/>
  <c r="F61" i="11"/>
  <c r="G31" i="10"/>
  <c r="G47" i="11"/>
  <c r="C58" i="11"/>
  <c r="C59" i="11"/>
  <c r="S28" i="7"/>
  <c r="X28" i="7"/>
  <c r="K24" i="9"/>
  <c r="L13" i="10"/>
  <c r="E19" i="10"/>
  <c r="V56" i="7"/>
  <c r="AA56" i="7"/>
  <c r="N52" i="9"/>
  <c r="N52" i="11" s="1"/>
  <c r="J6" i="10"/>
  <c r="N30" i="11"/>
  <c r="R17" i="7"/>
  <c r="W17" i="7"/>
  <c r="J13" i="9"/>
  <c r="U13" i="7"/>
  <c r="Z13" i="7"/>
  <c r="M9" i="9"/>
  <c r="S13" i="7"/>
  <c r="X13" i="7"/>
  <c r="K9" i="9"/>
  <c r="T13" i="7"/>
  <c r="Y13" i="7"/>
  <c r="L9" i="9"/>
  <c r="P44" i="11"/>
  <c r="P45" i="11"/>
  <c r="V27" i="7"/>
  <c r="AA27" i="7"/>
  <c r="N23" i="9"/>
  <c r="T27" i="7"/>
  <c r="Y27" i="7"/>
  <c r="L23" i="9"/>
  <c r="S27" i="7"/>
  <c r="X27" i="7"/>
  <c r="K23" i="9"/>
  <c r="O21" i="11"/>
  <c r="D36" i="11"/>
  <c r="W33" i="7"/>
  <c r="J29" i="9"/>
  <c r="F13" i="11"/>
  <c r="F24" i="11"/>
  <c r="F25" i="11"/>
  <c r="F48" i="11"/>
  <c r="F49" i="11"/>
  <c r="T11" i="7"/>
  <c r="Y11" i="7"/>
  <c r="L7" i="9"/>
  <c r="R26" i="10"/>
  <c r="Q7" i="10"/>
  <c r="O57" i="6"/>
  <c r="F56" i="9"/>
  <c r="Q57" i="6"/>
  <c r="H56" i="9"/>
  <c r="H56" i="11" s="1"/>
  <c r="I29" i="10"/>
  <c r="N57" i="6"/>
  <c r="E56" i="9"/>
  <c r="E57" i="11"/>
  <c r="M57" i="6"/>
  <c r="D56" i="9"/>
  <c r="E24" i="11"/>
  <c r="E25" i="11"/>
  <c r="N20" i="6"/>
  <c r="E19" i="9"/>
  <c r="F11" i="10" s="1"/>
  <c r="O20" i="6"/>
  <c r="F19" i="9"/>
  <c r="R20" i="6"/>
  <c r="I19" i="9"/>
  <c r="W59" i="7"/>
  <c r="J55" i="9"/>
  <c r="W47" i="7"/>
  <c r="J43" i="9"/>
  <c r="W55" i="7"/>
  <c r="J51" i="9"/>
  <c r="W23" i="7"/>
  <c r="J19" i="9"/>
  <c r="W30" i="7"/>
  <c r="J26" i="9"/>
  <c r="K14" i="10"/>
  <c r="Q38" i="11"/>
  <c r="Q39" i="11"/>
  <c r="I17" i="11"/>
  <c r="R22" i="7"/>
  <c r="W22" i="7"/>
  <c r="J18" i="9"/>
  <c r="K10" i="10"/>
  <c r="U22" i="7"/>
  <c r="Z22" i="7"/>
  <c r="M18" i="9"/>
  <c r="N10" i="10"/>
  <c r="S8" i="7"/>
  <c r="X8" i="7"/>
  <c r="K4" i="9"/>
  <c r="L3" i="10"/>
  <c r="U8" i="7"/>
  <c r="Z8" i="7"/>
  <c r="M4" i="9"/>
  <c r="N3" i="10"/>
  <c r="V8" i="7"/>
  <c r="AA8" i="7"/>
  <c r="N4" i="9"/>
  <c r="O3" i="10"/>
  <c r="R8" i="7"/>
  <c r="W8" i="7"/>
  <c r="J4" i="9"/>
  <c r="K3" i="10"/>
  <c r="W24" i="7"/>
  <c r="J20" i="9"/>
  <c r="K11" i="10"/>
  <c r="H43" i="11"/>
  <c r="F37" i="11"/>
  <c r="P15" i="10"/>
  <c r="T45" i="7"/>
  <c r="Y45" i="7"/>
  <c r="L41" i="9"/>
  <c r="S45" i="7"/>
  <c r="X45" i="7"/>
  <c r="K41" i="9"/>
  <c r="S26" i="7"/>
  <c r="X26" i="7"/>
  <c r="K22" i="9"/>
  <c r="R26" i="7"/>
  <c r="W26" i="7"/>
  <c r="J22" i="9"/>
  <c r="J23" i="11" s="1"/>
  <c r="U26" i="7"/>
  <c r="Z26" i="7"/>
  <c r="M22" i="9"/>
  <c r="N12" i="10"/>
  <c r="V17" i="7"/>
  <c r="AA17" i="7"/>
  <c r="N13" i="9"/>
  <c r="U17" i="7"/>
  <c r="Z17" i="7"/>
  <c r="M13" i="9"/>
  <c r="Q63" i="11"/>
  <c r="P56" i="11"/>
  <c r="P57" i="11"/>
  <c r="M35" i="6"/>
  <c r="D34" i="9"/>
  <c r="O35" i="6"/>
  <c r="F34" i="9"/>
  <c r="F34" i="11" s="1"/>
  <c r="G18" i="10"/>
  <c r="N35" i="6"/>
  <c r="E34" i="9"/>
  <c r="M27" i="6"/>
  <c r="D26" i="9"/>
  <c r="O27" i="6"/>
  <c r="F26" i="9"/>
  <c r="G14" i="10"/>
  <c r="N27" i="6"/>
  <c r="E26" i="9"/>
  <c r="F60" i="11"/>
  <c r="V28" i="7"/>
  <c r="AA28" i="7"/>
  <c r="N24" i="9"/>
  <c r="O13" i="10"/>
  <c r="F27" i="11"/>
  <c r="R62" i="7"/>
  <c r="W62" i="7"/>
  <c r="J58" i="9"/>
  <c r="K30" i="10"/>
  <c r="U62" i="7"/>
  <c r="Z62" i="7"/>
  <c r="M58" i="9"/>
  <c r="N30" i="10"/>
  <c r="V62" i="7"/>
  <c r="AA62" i="7"/>
  <c r="N58" i="9"/>
  <c r="O30" i="10"/>
  <c r="S12" i="7"/>
  <c r="X12" i="7"/>
  <c r="K8" i="9"/>
  <c r="K9" i="11" s="1"/>
  <c r="L5" i="10"/>
  <c r="V12" i="7"/>
  <c r="AA12" i="7"/>
  <c r="N8" i="9"/>
  <c r="O5" i="10"/>
  <c r="T12" i="7"/>
  <c r="Y12" i="7"/>
  <c r="L8" i="9"/>
  <c r="M5" i="10"/>
  <c r="U12" i="7"/>
  <c r="Z12" i="7"/>
  <c r="M8" i="9"/>
  <c r="O62" i="11"/>
  <c r="P51" i="11"/>
  <c r="P50" i="11"/>
  <c r="J36" i="8"/>
  <c r="O36" i="9"/>
  <c r="O37" i="11"/>
  <c r="L36" i="8"/>
  <c r="Q36" i="9"/>
  <c r="R35" i="7"/>
  <c r="W35" i="7"/>
  <c r="J31" i="9"/>
  <c r="V35" i="7"/>
  <c r="AA35" i="7"/>
  <c r="N31" i="9"/>
  <c r="G13" i="10"/>
  <c r="H35" i="11"/>
  <c r="R7" i="10"/>
  <c r="U25" i="7"/>
  <c r="Z25" i="7"/>
  <c r="M21" i="9"/>
  <c r="V25" i="7"/>
  <c r="AA25" i="7"/>
  <c r="N21" i="9"/>
  <c r="T25" i="7"/>
  <c r="Y25" i="7"/>
  <c r="L21" i="9"/>
  <c r="R16" i="7"/>
  <c r="W16" i="7"/>
  <c r="J12" i="9"/>
  <c r="K7" i="10"/>
  <c r="S16" i="7"/>
  <c r="X16" i="7"/>
  <c r="K12" i="9"/>
  <c r="L7" i="10"/>
  <c r="T16" i="7"/>
  <c r="Y16" i="7"/>
  <c r="L12" i="9"/>
  <c r="M7" i="10"/>
  <c r="Q21" i="11"/>
  <c r="D11" i="10"/>
  <c r="C21" i="11"/>
  <c r="H24" i="11"/>
  <c r="H25" i="11"/>
  <c r="O12" i="11"/>
  <c r="P7" i="10"/>
  <c r="O13" i="11"/>
  <c r="L52" i="7"/>
  <c r="K24" i="8"/>
  <c r="P24" i="9"/>
  <c r="L24" i="8"/>
  <c r="Q24" i="9"/>
  <c r="Q24" i="11" s="1"/>
  <c r="R13" i="10"/>
  <c r="C52" i="9"/>
  <c r="K51" i="5"/>
  <c r="K25" i="5"/>
  <c r="C25" i="9"/>
  <c r="D14" i="10"/>
  <c r="S42" i="7"/>
  <c r="X42" i="7"/>
  <c r="K38" i="9"/>
  <c r="L20" i="10"/>
  <c r="R42" i="7"/>
  <c r="W42" i="7"/>
  <c r="J38" i="9"/>
  <c r="J39" i="11" s="1"/>
  <c r="K20" i="10"/>
  <c r="V42" i="7"/>
  <c r="AA42" i="7"/>
  <c r="N38" i="9"/>
  <c r="O20" i="10"/>
  <c r="T42" i="7"/>
  <c r="Y42" i="7"/>
  <c r="L38" i="9"/>
  <c r="M20" i="10"/>
  <c r="L42" i="8"/>
  <c r="Q42" i="9"/>
  <c r="Q42" i="11" s="1"/>
  <c r="R22" i="10"/>
  <c r="K42" i="8"/>
  <c r="P42" i="9"/>
  <c r="Q31" i="6"/>
  <c r="H30" i="9"/>
  <c r="M31" i="6"/>
  <c r="D30" i="9"/>
  <c r="O31" i="6"/>
  <c r="F30" i="9"/>
  <c r="F31" i="11"/>
  <c r="F38" i="11"/>
  <c r="U42" i="7"/>
  <c r="Z42" i="7"/>
  <c r="M38" i="9"/>
  <c r="N20" i="10"/>
  <c r="S10" i="7"/>
  <c r="X10" i="7"/>
  <c r="K6" i="9"/>
  <c r="K7" i="11"/>
  <c r="U10" i="7"/>
  <c r="Z10" i="7"/>
  <c r="M6" i="9"/>
  <c r="V10" i="7"/>
  <c r="AA10" i="7"/>
  <c r="N6" i="9"/>
  <c r="O4" i="10"/>
  <c r="R10" i="7"/>
  <c r="W10" i="7"/>
  <c r="J6" i="9"/>
  <c r="K4" i="10"/>
  <c r="Q37" i="11"/>
  <c r="Q10" i="10"/>
  <c r="C61" i="9"/>
  <c r="K61" i="5"/>
  <c r="C57" i="11"/>
  <c r="P60" i="11"/>
  <c r="L8" i="8"/>
  <c r="Q8" i="9"/>
  <c r="Q8" i="11" s="1"/>
  <c r="R5" i="10"/>
  <c r="J8" i="8"/>
  <c r="O8" i="9"/>
  <c r="M55" i="6"/>
  <c r="D54" i="9"/>
  <c r="O55" i="6"/>
  <c r="F54" i="9"/>
  <c r="G28" i="10"/>
  <c r="Q55" i="6"/>
  <c r="H54" i="9"/>
  <c r="P23" i="6"/>
  <c r="G22" i="9"/>
  <c r="N23" i="6"/>
  <c r="E22" i="9"/>
  <c r="L31" i="11"/>
  <c r="R63" i="7"/>
  <c r="W63" i="7"/>
  <c r="J59" i="9"/>
  <c r="T63" i="7"/>
  <c r="Y63" i="7"/>
  <c r="L59" i="9"/>
  <c r="U63" i="7"/>
  <c r="Z63" i="7"/>
  <c r="M59" i="9"/>
  <c r="T19" i="7"/>
  <c r="Y19" i="7"/>
  <c r="L15" i="9"/>
  <c r="V19" i="7"/>
  <c r="AA19" i="7"/>
  <c r="N15" i="9"/>
  <c r="U19" i="7"/>
  <c r="Z19" i="7"/>
  <c r="M15" i="9"/>
  <c r="O62" i="6"/>
  <c r="F61" i="9"/>
  <c r="M62" i="6"/>
  <c r="D61" i="9"/>
  <c r="N62" i="6"/>
  <c r="E61" i="9"/>
  <c r="K13" i="5"/>
  <c r="C13" i="9"/>
  <c r="C8" i="9"/>
  <c r="K7" i="5"/>
  <c r="J28" i="10"/>
  <c r="G32" i="10"/>
  <c r="E51" i="11"/>
  <c r="S41" i="7"/>
  <c r="X41" i="7"/>
  <c r="K37" i="9"/>
  <c r="V41" i="7"/>
  <c r="AA41" i="7"/>
  <c r="N37" i="9"/>
  <c r="U41" i="7"/>
  <c r="Z41" i="7"/>
  <c r="M37" i="9"/>
  <c r="T41" i="7"/>
  <c r="Y41" i="7"/>
  <c r="L37" i="9"/>
  <c r="V14" i="7"/>
  <c r="AA14" i="7"/>
  <c r="N10" i="9"/>
  <c r="O6" i="10"/>
  <c r="T14" i="7"/>
  <c r="Y14" i="7"/>
  <c r="L10" i="9"/>
  <c r="M6" i="10"/>
  <c r="S14" i="7"/>
  <c r="X14" i="7"/>
  <c r="K10" i="9"/>
  <c r="L6" i="10"/>
  <c r="U14" i="7"/>
  <c r="Z14" i="7"/>
  <c r="M10" i="9"/>
  <c r="N6" i="10"/>
  <c r="P19" i="11"/>
  <c r="P18" i="11"/>
  <c r="P9" i="11"/>
  <c r="T35" i="7"/>
  <c r="Y35" i="7"/>
  <c r="L31" i="9"/>
  <c r="S23" i="7"/>
  <c r="X23" i="7"/>
  <c r="K19" i="9"/>
  <c r="U23" i="7"/>
  <c r="Z23" i="7"/>
  <c r="M19" i="9"/>
  <c r="V23" i="7"/>
  <c r="AA23" i="7"/>
  <c r="N19" i="9"/>
  <c r="K29" i="8"/>
  <c r="P29" i="9"/>
  <c r="J29" i="8"/>
  <c r="O29" i="9"/>
  <c r="L29" i="8"/>
  <c r="Q29" i="9"/>
  <c r="M54" i="6"/>
  <c r="D53" i="9"/>
  <c r="E28" i="10" s="1"/>
  <c r="Q54" i="6"/>
  <c r="H53" i="9"/>
  <c r="I28" i="10" s="1"/>
  <c r="N48" i="6"/>
  <c r="E47" i="9"/>
  <c r="M48" i="6"/>
  <c r="D47" i="9"/>
  <c r="E25" i="10"/>
  <c r="Q48" i="6"/>
  <c r="H47" i="9"/>
  <c r="H6" i="10"/>
  <c r="L61" i="7"/>
  <c r="K37" i="8"/>
  <c r="P37" i="9"/>
  <c r="J37" i="8"/>
  <c r="O37" i="9"/>
  <c r="R24" i="10"/>
  <c r="L32" i="7"/>
  <c r="F26" i="10"/>
  <c r="D19" i="10"/>
  <c r="I4" i="11"/>
  <c r="K45" i="5"/>
  <c r="C45" i="9"/>
  <c r="J52" i="8"/>
  <c r="O52" i="9"/>
  <c r="P27" i="10"/>
  <c r="K52" i="8"/>
  <c r="P52" i="9"/>
  <c r="D8" i="10"/>
  <c r="R7" i="6"/>
  <c r="I6" i="9"/>
  <c r="N7" i="6"/>
  <c r="E6" i="9"/>
  <c r="P7" i="6"/>
  <c r="G6" i="9"/>
  <c r="K30" i="8"/>
  <c r="P30" i="9"/>
  <c r="Q16" i="10"/>
  <c r="J30" i="8"/>
  <c r="O30" i="9"/>
  <c r="P19" i="6"/>
  <c r="G18" i="9"/>
  <c r="R19" i="6"/>
  <c r="I18" i="9"/>
  <c r="N19" i="6"/>
  <c r="E18" i="9"/>
  <c r="M52" i="6"/>
  <c r="D51" i="9"/>
  <c r="E27" i="10"/>
  <c r="M44" i="6"/>
  <c r="D43" i="9"/>
  <c r="R18" i="6"/>
  <c r="I17" i="9"/>
  <c r="J10" i="10" s="1"/>
  <c r="U51" i="7"/>
  <c r="Z51" i="7"/>
  <c r="M47" i="9"/>
  <c r="R51" i="7"/>
  <c r="W51" i="7"/>
  <c r="J47" i="9"/>
  <c r="AA9" i="7"/>
  <c r="N5" i="9"/>
  <c r="J60" i="8"/>
  <c r="O60" i="9"/>
  <c r="L60" i="8"/>
  <c r="Q60" i="9"/>
  <c r="Q60" i="11" s="1"/>
  <c r="K4" i="8"/>
  <c r="P4" i="9"/>
  <c r="Q3" i="10"/>
  <c r="O47" i="6"/>
  <c r="F46" i="9"/>
  <c r="Q47" i="6"/>
  <c r="H46" i="9"/>
  <c r="H46" i="11"/>
  <c r="N47" i="6"/>
  <c r="E46" i="9"/>
  <c r="E46" i="11"/>
  <c r="M47" i="6"/>
  <c r="D46" i="9"/>
  <c r="D12" i="10"/>
  <c r="L28" i="8"/>
  <c r="Q28" i="9"/>
  <c r="R15" i="10"/>
  <c r="L38" i="7"/>
  <c r="H39" i="11"/>
  <c r="P18" i="6"/>
  <c r="G17" i="9"/>
  <c r="H10" i="10" s="1"/>
  <c r="V29" i="7"/>
  <c r="AA29" i="7"/>
  <c r="N25" i="9"/>
  <c r="R29" i="7"/>
  <c r="W29" i="7"/>
  <c r="J25" i="9"/>
  <c r="Q28" i="10"/>
  <c r="J44" i="8"/>
  <c r="O44" i="9"/>
  <c r="L44" i="8"/>
  <c r="Q44" i="9"/>
  <c r="Q45" i="11" s="1"/>
  <c r="O21" i="6"/>
  <c r="F20" i="9"/>
  <c r="M21" i="6"/>
  <c r="D20" i="9"/>
  <c r="E11" i="10"/>
  <c r="Y59" i="7"/>
  <c r="L55" i="9"/>
  <c r="O18" i="6"/>
  <c r="F17" i="9"/>
  <c r="G10" i="10" s="1"/>
  <c r="N18" i="6"/>
  <c r="E17" i="9"/>
  <c r="F10" i="10" s="1"/>
  <c r="L55" i="8"/>
  <c r="Q55" i="9"/>
  <c r="R61" i="6"/>
  <c r="I60" i="9"/>
  <c r="P58" i="6"/>
  <c r="G57" i="9"/>
  <c r="H30" i="10" s="1"/>
  <c r="R36" i="6"/>
  <c r="I35" i="9"/>
  <c r="J19" i="10" s="1"/>
  <c r="K6" i="8"/>
  <c r="P6" i="9"/>
  <c r="Q4" i="10"/>
  <c r="Q49" i="6"/>
  <c r="H48" i="9"/>
  <c r="I25" i="10"/>
  <c r="N36" i="6"/>
  <c r="E35" i="9"/>
  <c r="J26" i="8"/>
  <c r="O26" i="9"/>
  <c r="P14" i="10"/>
  <c r="F47" i="11"/>
  <c r="G24" i="10"/>
  <c r="D30" i="11"/>
  <c r="E16" i="10"/>
  <c r="D26" i="11"/>
  <c r="D27" i="11"/>
  <c r="E14" i="10"/>
  <c r="Q27" i="10"/>
  <c r="R19" i="10"/>
  <c r="Q36" i="11"/>
  <c r="R31" i="10"/>
  <c r="Q61" i="11"/>
  <c r="R30" i="10"/>
  <c r="Q58" i="11"/>
  <c r="L56" i="11"/>
  <c r="L57" i="11"/>
  <c r="O60" i="11"/>
  <c r="O61" i="11"/>
  <c r="P31" i="10"/>
  <c r="C46" i="11"/>
  <c r="C47" i="11"/>
  <c r="P6" i="11"/>
  <c r="D34" i="11"/>
  <c r="D35" i="11"/>
  <c r="E18" i="10"/>
  <c r="M10" i="11"/>
  <c r="M11" i="11"/>
  <c r="P30" i="10"/>
  <c r="O58" i="11"/>
  <c r="O59" i="11"/>
  <c r="H17" i="10"/>
  <c r="G32" i="11"/>
  <c r="L50" i="11"/>
  <c r="L51" i="11"/>
  <c r="O29" i="11"/>
  <c r="O28" i="11"/>
  <c r="N10" i="11"/>
  <c r="L13" i="11"/>
  <c r="L12" i="11"/>
  <c r="N16" i="11"/>
  <c r="N17" i="11"/>
  <c r="N23" i="11"/>
  <c r="N22" i="11"/>
  <c r="Q31" i="11"/>
  <c r="Q30" i="11"/>
  <c r="O30" i="11"/>
  <c r="O31" i="11"/>
  <c r="L10" i="11"/>
  <c r="L11" i="11"/>
  <c r="Q25" i="11"/>
  <c r="C44" i="11"/>
  <c r="C45" i="11"/>
  <c r="M21" i="11"/>
  <c r="M20" i="11"/>
  <c r="C9" i="11"/>
  <c r="D5" i="10"/>
  <c r="C8" i="11"/>
  <c r="L8" i="11"/>
  <c r="L9" i="11"/>
  <c r="J50" i="11"/>
  <c r="J51" i="11"/>
  <c r="N18" i="11"/>
  <c r="N19" i="11"/>
  <c r="J12" i="11"/>
  <c r="J13" i="11"/>
  <c r="I20" i="11"/>
  <c r="I21" i="11"/>
  <c r="J11" i="10"/>
  <c r="K62" i="11"/>
  <c r="K63" i="11"/>
  <c r="Q57" i="11"/>
  <c r="Q56" i="11"/>
  <c r="K38" i="11"/>
  <c r="K39" i="11"/>
  <c r="M21" i="10"/>
  <c r="L40" i="11"/>
  <c r="H12" i="10"/>
  <c r="G22" i="11"/>
  <c r="G23" i="11"/>
  <c r="E32" i="11"/>
  <c r="E33" i="11"/>
  <c r="F17" i="10"/>
  <c r="L18" i="11"/>
  <c r="L19" i="11"/>
  <c r="C61" i="11"/>
  <c r="D31" i="10"/>
  <c r="C60" i="11"/>
  <c r="N11" i="11"/>
  <c r="M12" i="11"/>
  <c r="M13" i="11"/>
  <c r="G11" i="10"/>
  <c r="P5" i="10"/>
  <c r="O9" i="11"/>
  <c r="R23" i="10"/>
  <c r="Q44" i="11"/>
  <c r="K21" i="11"/>
  <c r="K20" i="11"/>
  <c r="C14" i="11"/>
  <c r="C15" i="11"/>
  <c r="C22" i="11"/>
  <c r="C23" i="11"/>
  <c r="M50" i="11"/>
  <c r="M51" i="11"/>
  <c r="O27" i="11"/>
  <c r="K18" i="11"/>
  <c r="K19" i="11"/>
  <c r="N44" i="11"/>
  <c r="N13" i="11"/>
  <c r="N12" i="11"/>
  <c r="O26" i="11"/>
  <c r="Q22" i="10"/>
  <c r="P43" i="11"/>
  <c r="P42" i="11"/>
  <c r="N50" i="11"/>
  <c r="N51" i="11"/>
  <c r="K51" i="11"/>
  <c r="K50" i="11"/>
  <c r="O45" i="11"/>
  <c r="O44" i="11"/>
  <c r="P23" i="10"/>
  <c r="R29" i="10"/>
  <c r="M15" i="11"/>
  <c r="M14" i="11"/>
  <c r="O27" i="10"/>
  <c r="N53" i="11"/>
  <c r="Q22" i="11"/>
  <c r="Q23" i="11"/>
  <c r="R12" i="10"/>
  <c r="J18" i="11"/>
  <c r="J19" i="11"/>
  <c r="Q52" i="11"/>
  <c r="Q53" i="11"/>
  <c r="C52" i="11"/>
  <c r="D27" i="10"/>
  <c r="E22" i="11"/>
  <c r="F12" i="10"/>
  <c r="E23" i="11"/>
  <c r="F29" i="10"/>
  <c r="E56" i="11"/>
  <c r="N4" i="11"/>
  <c r="N5" i="11"/>
  <c r="E18" i="11"/>
  <c r="E19" i="11"/>
  <c r="F18" i="10"/>
  <c r="E34" i="11"/>
  <c r="E35" i="11"/>
  <c r="N5" i="10"/>
  <c r="M9" i="11"/>
  <c r="M8" i="11"/>
  <c r="F46" i="11"/>
  <c r="V32" i="7"/>
  <c r="AA32" i="7"/>
  <c r="N28" i="9"/>
  <c r="U32" i="7"/>
  <c r="Z32" i="7"/>
  <c r="M28" i="9"/>
  <c r="T32" i="7"/>
  <c r="Y32" i="7"/>
  <c r="L28" i="9"/>
  <c r="R32" i="7"/>
  <c r="W32" i="7"/>
  <c r="J28" i="9"/>
  <c r="S32" i="7"/>
  <c r="X32" i="7"/>
  <c r="K28" i="9"/>
  <c r="E62" i="11"/>
  <c r="E63" i="11"/>
  <c r="F32" i="10"/>
  <c r="R27" i="10"/>
  <c r="N15" i="11"/>
  <c r="N14" i="11"/>
  <c r="L8" i="10"/>
  <c r="K15" i="11"/>
  <c r="P12" i="10"/>
  <c r="O23" i="11"/>
  <c r="M18" i="11"/>
  <c r="M19" i="11"/>
  <c r="M53" i="11"/>
  <c r="C4" i="11"/>
  <c r="D3" i="10"/>
  <c r="C5" i="11"/>
  <c r="K43" i="11"/>
  <c r="K42" i="11"/>
  <c r="L43" i="11"/>
  <c r="L42" i="11"/>
  <c r="Q17" i="11"/>
  <c r="M30" i="11"/>
  <c r="Q29" i="11"/>
  <c r="Q28" i="11"/>
  <c r="J15" i="11"/>
  <c r="J14" i="11"/>
  <c r="J9" i="11"/>
  <c r="J8" i="11"/>
  <c r="Q59" i="11"/>
  <c r="M47" i="11"/>
  <c r="M46" i="11"/>
  <c r="M52" i="11"/>
  <c r="J63" i="11"/>
  <c r="J62" i="11"/>
  <c r="R38" i="7"/>
  <c r="W38" i="7"/>
  <c r="J34" i="9"/>
  <c r="T38" i="7"/>
  <c r="Y38" i="7"/>
  <c r="L34" i="9"/>
  <c r="U38" i="7"/>
  <c r="Z38" i="7"/>
  <c r="M34" i="9"/>
  <c r="V38" i="7"/>
  <c r="AA38" i="7"/>
  <c r="N34" i="9"/>
  <c r="S38" i="7"/>
  <c r="X38" i="7"/>
  <c r="K34" i="9"/>
  <c r="V61" i="7"/>
  <c r="AA61" i="7"/>
  <c r="N57" i="9"/>
  <c r="U61" i="7"/>
  <c r="Z61" i="7"/>
  <c r="M57" i="9"/>
  <c r="S61" i="7"/>
  <c r="X61" i="7"/>
  <c r="K57" i="9"/>
  <c r="R61" i="7"/>
  <c r="W61" i="7"/>
  <c r="J57" i="9"/>
  <c r="T61" i="7"/>
  <c r="Y61" i="7"/>
  <c r="L57" i="9"/>
  <c r="P52" i="11"/>
  <c r="P53" i="11"/>
  <c r="J32" i="11"/>
  <c r="J33" i="11"/>
  <c r="L52" i="11"/>
  <c r="L53" i="11"/>
  <c r="M27" i="10"/>
  <c r="I16" i="10"/>
  <c r="H30" i="11"/>
  <c r="H31" i="11"/>
  <c r="F19" i="11"/>
  <c r="F18" i="11"/>
  <c r="P30" i="11"/>
  <c r="P31" i="11"/>
  <c r="P19" i="10"/>
  <c r="O36" i="11"/>
  <c r="G29" i="10"/>
  <c r="F56" i="11"/>
  <c r="F57" i="11"/>
  <c r="N6" i="11"/>
  <c r="N7" i="11"/>
  <c r="P28" i="11"/>
  <c r="P29" i="11"/>
  <c r="J27" i="11"/>
  <c r="J26" i="11"/>
  <c r="I19" i="11"/>
  <c r="I18" i="11"/>
  <c r="D62" i="11"/>
  <c r="E32" i="10"/>
  <c r="D63" i="11"/>
  <c r="C26" i="11"/>
  <c r="C27" i="11"/>
  <c r="J20" i="11"/>
  <c r="J21" i="11"/>
  <c r="N26" i="11"/>
  <c r="N27" i="11"/>
  <c r="F63" i="11"/>
  <c r="F62" i="11"/>
  <c r="C62" i="11"/>
  <c r="D32" i="10"/>
  <c r="C63" i="11"/>
  <c r="K12" i="10"/>
  <c r="J22" i="11"/>
  <c r="J53" i="11"/>
  <c r="J52" i="11"/>
  <c r="C53" i="11"/>
  <c r="O16" i="10"/>
  <c r="N31" i="11"/>
  <c r="R21" i="10"/>
  <c r="Q41" i="11"/>
  <c r="Q40" i="11"/>
  <c r="K46" i="11"/>
  <c r="K47" i="11"/>
  <c r="K5" i="11"/>
  <c r="M62" i="11"/>
  <c r="M63" i="11"/>
  <c r="L62" i="11"/>
  <c r="L63" i="11"/>
  <c r="K11" i="11"/>
  <c r="K10" i="11"/>
  <c r="N20" i="11"/>
  <c r="N21" i="11"/>
  <c r="L33" i="11"/>
  <c r="L32" i="11"/>
  <c r="E23" i="10"/>
  <c r="D44" i="11"/>
  <c r="D45" i="11"/>
  <c r="O39" i="11"/>
  <c r="P20" i="10"/>
  <c r="O38" i="11"/>
  <c r="G19" i="11"/>
  <c r="G18" i="11"/>
  <c r="D52" i="11"/>
  <c r="D53" i="11"/>
  <c r="Q20" i="10"/>
  <c r="P38" i="11"/>
  <c r="P39" i="11"/>
  <c r="M17" i="11"/>
  <c r="M16" i="11"/>
  <c r="D24" i="10"/>
  <c r="L12" i="10"/>
  <c r="K23" i="11"/>
  <c r="K22" i="11"/>
  <c r="J44" i="11"/>
  <c r="J45" i="11"/>
  <c r="J30" i="11"/>
  <c r="J31" i="11"/>
  <c r="F35" i="11"/>
  <c r="C49" i="11"/>
  <c r="C48" i="11"/>
  <c r="D25" i="10"/>
  <c r="M16" i="10"/>
  <c r="L30" i="11"/>
  <c r="P21" i="10"/>
  <c r="O40" i="11"/>
  <c r="O41" i="11"/>
  <c r="N47" i="11"/>
  <c r="N46" i="11"/>
  <c r="O8" i="11"/>
  <c r="K4" i="11"/>
  <c r="J41" i="11"/>
  <c r="M23" i="10"/>
  <c r="L45" i="11"/>
  <c r="L44" i="11"/>
  <c r="Q9" i="11"/>
  <c r="H57" i="11"/>
  <c r="N63" i="11"/>
  <c r="N62" i="11"/>
  <c r="M44" i="11"/>
  <c r="M41" i="11"/>
  <c r="M5" i="11"/>
  <c r="L22" i="11"/>
  <c r="L23" i="11"/>
  <c r="J57" i="11"/>
  <c r="J56" i="11"/>
  <c r="E36" i="11"/>
  <c r="E37" i="11"/>
  <c r="M61" i="11"/>
  <c r="M60" i="11"/>
  <c r="M22" i="11"/>
  <c r="M23" i="11"/>
  <c r="F21" i="11"/>
  <c r="F20" i="11"/>
  <c r="K24" i="11"/>
  <c r="K25" i="11"/>
  <c r="O17" i="11"/>
  <c r="O16" i="11"/>
  <c r="L16" i="10"/>
  <c r="K31" i="11"/>
  <c r="K30" i="11"/>
  <c r="O52" i="11"/>
  <c r="O53" i="11"/>
  <c r="J7" i="11"/>
  <c r="Q43" i="11"/>
  <c r="E30" i="10"/>
  <c r="D58" i="11"/>
  <c r="D59" i="11"/>
  <c r="P16" i="10"/>
  <c r="H49" i="11"/>
  <c r="H48" i="11"/>
  <c r="L60" i="11"/>
  <c r="L61" i="11"/>
  <c r="N4" i="10"/>
  <c r="M6" i="11"/>
  <c r="M7" i="11"/>
  <c r="P24" i="11"/>
  <c r="Q13" i="10"/>
  <c r="P25" i="11"/>
  <c r="F26" i="11"/>
  <c r="E20" i="11"/>
  <c r="E21" i="11"/>
  <c r="L25" i="11"/>
  <c r="L24" i="11"/>
  <c r="P17" i="11"/>
  <c r="P16" i="11"/>
  <c r="V39" i="7"/>
  <c r="AA39" i="7"/>
  <c r="N35" i="9"/>
  <c r="T39" i="7"/>
  <c r="Y39" i="7"/>
  <c r="L35" i="9"/>
  <c r="R39" i="7"/>
  <c r="W39" i="7"/>
  <c r="J35" i="9"/>
  <c r="S39" i="7"/>
  <c r="X39" i="7"/>
  <c r="K35" i="9"/>
  <c r="U39" i="7"/>
  <c r="Z39" i="7"/>
  <c r="M35" i="9"/>
  <c r="J38" i="11"/>
  <c r="J6" i="11"/>
  <c r="L9" i="10"/>
  <c r="K17" i="11"/>
  <c r="K16" i="11"/>
  <c r="I33" i="11"/>
  <c r="F58" i="11"/>
  <c r="G30" i="10"/>
  <c r="F59" i="11"/>
  <c r="M55" i="11"/>
  <c r="M54" i="11"/>
  <c r="M40" i="11"/>
  <c r="M4" i="11"/>
  <c r="L47" i="11"/>
  <c r="L46" i="11"/>
  <c r="L17" i="11"/>
  <c r="L16" i="11"/>
  <c r="N55" i="11"/>
  <c r="N54" i="11"/>
  <c r="N45" i="11"/>
  <c r="K55" i="11"/>
  <c r="K54" i="11"/>
  <c r="D48" i="11"/>
  <c r="D49" i="11"/>
  <c r="J61" i="11"/>
  <c r="J60" i="11"/>
  <c r="L4" i="10"/>
  <c r="K6" i="11"/>
  <c r="F41" i="11"/>
  <c r="F40" i="11"/>
  <c r="E24" i="10"/>
  <c r="D47" i="11"/>
  <c r="D46" i="11"/>
  <c r="H4" i="10"/>
  <c r="G6" i="11"/>
  <c r="G7" i="11"/>
  <c r="L38" i="11"/>
  <c r="L39" i="11"/>
  <c r="R16" i="10"/>
  <c r="G40" i="11"/>
  <c r="G41" i="11"/>
  <c r="H21" i="10"/>
  <c r="G59" i="11"/>
  <c r="G58" i="11"/>
  <c r="E47" i="11"/>
  <c r="F24" i="10"/>
  <c r="E6" i="11"/>
  <c r="F4" i="10"/>
  <c r="E7" i="11"/>
  <c r="H54" i="11"/>
  <c r="H55" i="11"/>
  <c r="M39" i="11"/>
  <c r="M38" i="11"/>
  <c r="P7" i="11"/>
  <c r="E27" i="11"/>
  <c r="E26" i="11"/>
  <c r="F14" i="10"/>
  <c r="G33" i="11"/>
  <c r="D21" i="11"/>
  <c r="H40" i="11"/>
  <c r="I21" i="10"/>
  <c r="H41" i="11"/>
  <c r="F55" i="11"/>
  <c r="K13" i="11"/>
  <c r="K12" i="11"/>
  <c r="K8" i="11"/>
  <c r="P59" i="11"/>
  <c r="F19" i="10"/>
  <c r="Q4" i="11"/>
  <c r="Q5" i="11"/>
  <c r="R3" i="10"/>
  <c r="D31" i="11"/>
  <c r="L55" i="11"/>
  <c r="L54" i="11"/>
  <c r="L41" i="11"/>
  <c r="V52" i="7"/>
  <c r="AA52" i="7"/>
  <c r="N48" i="9"/>
  <c r="T52" i="7"/>
  <c r="Y52" i="7"/>
  <c r="L48" i="9"/>
  <c r="R52" i="7"/>
  <c r="W52" i="7"/>
  <c r="J48" i="9"/>
  <c r="K25" i="10"/>
  <c r="S52" i="7"/>
  <c r="X52" i="7"/>
  <c r="K48" i="9"/>
  <c r="U52" i="7"/>
  <c r="Z52" i="7"/>
  <c r="M48" i="9"/>
  <c r="N25" i="10"/>
  <c r="N25" i="11"/>
  <c r="N24" i="11"/>
  <c r="O55" i="11"/>
  <c r="O54" i="11"/>
  <c r="I36" i="11"/>
  <c r="I37" i="11"/>
  <c r="E48" i="11"/>
  <c r="E49" i="11"/>
  <c r="F25" i="10"/>
  <c r="D20" i="11"/>
  <c r="Q54" i="11"/>
  <c r="Q55" i="11"/>
  <c r="F54" i="11"/>
  <c r="P58" i="11"/>
  <c r="M31" i="11"/>
  <c r="I59" i="11"/>
  <c r="J30" i="10"/>
  <c r="I58" i="11"/>
  <c r="J31" i="10"/>
  <c r="I60" i="11"/>
  <c r="I61" i="11"/>
  <c r="I24" i="10"/>
  <c r="H47" i="11"/>
  <c r="J4" i="10"/>
  <c r="I6" i="11"/>
  <c r="I7" i="11"/>
  <c r="D55" i="11"/>
  <c r="D54" i="11"/>
  <c r="N38" i="11"/>
  <c r="N39" i="11"/>
  <c r="D23" i="10"/>
  <c r="F30" i="11"/>
  <c r="G16" i="10"/>
  <c r="N32" i="11"/>
  <c r="N33" i="11"/>
  <c r="D56" i="11"/>
  <c r="D57" i="11"/>
  <c r="E29" i="10"/>
  <c r="E40" i="11"/>
  <c r="E41" i="11"/>
  <c r="F21" i="10"/>
  <c r="J4" i="11"/>
  <c r="J5" i="11"/>
  <c r="P5" i="11"/>
  <c r="P4" i="11"/>
  <c r="J54" i="11"/>
  <c r="J55" i="11"/>
  <c r="M58" i="11"/>
  <c r="M59" i="11"/>
  <c r="N48" i="11"/>
  <c r="N49" i="11"/>
  <c r="O25" i="10"/>
  <c r="N59" i="11"/>
  <c r="N58" i="11"/>
  <c r="L18" i="10"/>
  <c r="K35" i="11"/>
  <c r="K34" i="11"/>
  <c r="K15" i="10"/>
  <c r="J29" i="11"/>
  <c r="J28" i="11"/>
  <c r="N37" i="11"/>
  <c r="N36" i="11"/>
  <c r="L15" i="10"/>
  <c r="K29" i="11"/>
  <c r="K28" i="11"/>
  <c r="O18" i="10"/>
  <c r="N35" i="11"/>
  <c r="N34" i="11"/>
  <c r="M15" i="10"/>
  <c r="L29" i="11"/>
  <c r="L28" i="11"/>
  <c r="N15" i="10"/>
  <c r="M28" i="11"/>
  <c r="M29" i="11"/>
  <c r="N18" i="10"/>
  <c r="M35" i="11"/>
  <c r="M34" i="11"/>
  <c r="O15" i="10"/>
  <c r="N28" i="11"/>
  <c r="N29" i="11"/>
  <c r="M18" i="10"/>
  <c r="L35" i="11"/>
  <c r="L34" i="11"/>
  <c r="K18" i="10"/>
  <c r="J34" i="11"/>
  <c r="J35" i="11"/>
  <c r="M37" i="11"/>
  <c r="M36" i="11"/>
  <c r="L58" i="11"/>
  <c r="L59" i="11"/>
  <c r="L36" i="11"/>
  <c r="L37" i="11"/>
  <c r="L25" i="10"/>
  <c r="K48" i="11"/>
  <c r="K49" i="11"/>
  <c r="K37" i="11"/>
  <c r="K36" i="11"/>
  <c r="J59" i="11"/>
  <c r="J58" i="11"/>
  <c r="M25" i="10"/>
  <c r="L48" i="11"/>
  <c r="L49" i="11"/>
  <c r="J36" i="11"/>
  <c r="J37" i="11"/>
  <c r="K58" i="11"/>
  <c r="K59" i="11"/>
  <c r="M49" i="11" l="1"/>
  <c r="M48" i="11"/>
  <c r="J49" i="11"/>
  <c r="J48" i="11"/>
  <c r="N8" i="11"/>
  <c r="N9" i="11"/>
  <c r="K40" i="11"/>
  <c r="K41" i="11"/>
  <c r="J16" i="11"/>
  <c r="J17" i="11"/>
</calcChain>
</file>

<file path=xl/sharedStrings.xml><?xml version="1.0" encoding="utf-8"?>
<sst xmlns="http://schemas.openxmlformats.org/spreadsheetml/2006/main" count="218" uniqueCount="86">
  <si>
    <t>Master Ref</t>
  </si>
  <si>
    <t>Owner name</t>
  </si>
  <si>
    <t>Sample ID</t>
  </si>
  <si>
    <t>TRB log-in.</t>
  </si>
  <si>
    <t>TRB  Lignin</t>
  </si>
  <si>
    <t>TRB Monomeric sugars</t>
  </si>
  <si>
    <t>TRB Total Sugars</t>
  </si>
  <si>
    <t>TRB Organic acids</t>
  </si>
  <si>
    <t>replicate 1</t>
  </si>
  <si>
    <t>replicate 2</t>
  </si>
  <si>
    <t>replicate 3</t>
  </si>
  <si>
    <t>replicate 4</t>
  </si>
  <si>
    <t>replicate 5</t>
  </si>
  <si>
    <t>replicate 6</t>
  </si>
  <si>
    <t>replicate 7</t>
  </si>
  <si>
    <t>replicate 8</t>
  </si>
  <si>
    <t>replicate 9</t>
  </si>
  <si>
    <t>replicate 10</t>
  </si>
  <si>
    <t>replicate 11</t>
  </si>
  <si>
    <t>replicate 12</t>
  </si>
  <si>
    <t>replicate 13</t>
  </si>
  <si>
    <t>replicate 14</t>
  </si>
  <si>
    <t>replicate 15</t>
  </si>
  <si>
    <t>replicate 16</t>
  </si>
  <si>
    <t>replicate 17</t>
  </si>
  <si>
    <t>replicate 18</t>
  </si>
  <si>
    <t>replicate 19</t>
  </si>
  <si>
    <t>replicate 20</t>
  </si>
  <si>
    <t>replicate 21</t>
  </si>
  <si>
    <t>replicate 22</t>
  </si>
  <si>
    <t>replicate 23</t>
  </si>
  <si>
    <t>replicate 24</t>
  </si>
  <si>
    <t>replicate 25</t>
  </si>
  <si>
    <t>replicate 26</t>
  </si>
  <si>
    <t>replicate 27</t>
  </si>
  <si>
    <t>replicate 28</t>
  </si>
  <si>
    <t>replicate 29</t>
  </si>
  <si>
    <t>replicate 30</t>
  </si>
  <si>
    <t>TRB Lignin</t>
  </si>
  <si>
    <t>Sample Description</t>
  </si>
  <si>
    <t>UV Absorbance</t>
  </si>
  <si>
    <r>
      <t>l</t>
    </r>
    <r>
      <rPr>
        <sz val="9"/>
        <rFont val="Geneva"/>
      </rPr>
      <t xml:space="preserve"> meas (nm)</t>
    </r>
  </si>
  <si>
    <t>Sample volume used (ml)</t>
  </si>
  <si>
    <t>Water volume used (ml)</t>
  </si>
  <si>
    <t>Dilution</t>
  </si>
  <si>
    <t>Extinction Coefficient</t>
  </si>
  <si>
    <t>Sol Lig (mg/ml)</t>
  </si>
  <si>
    <t>Average Lignin</t>
  </si>
  <si>
    <t>Sample dilution</t>
  </si>
  <si>
    <t>Raw Data</t>
  </si>
  <si>
    <t>HPLC Sequence:</t>
  </si>
  <si>
    <t>TRB Monomeric Sugars</t>
  </si>
  <si>
    <t>Vol. sample used (ml)</t>
  </si>
  <si>
    <t>Optional: Water used for dilution (ml)</t>
  </si>
  <si>
    <t>Dilution factor</t>
  </si>
  <si>
    <t>Cellobiose(mg/ml)</t>
  </si>
  <si>
    <t>Glucose (mg/ml)</t>
  </si>
  <si>
    <t>Xylose (mg/ml)</t>
  </si>
  <si>
    <t>Galactose (mg/ml)</t>
  </si>
  <si>
    <t>Arabinose (mg/ml)</t>
  </si>
  <si>
    <t>Mannose (mg/ml)</t>
  </si>
  <si>
    <t>Loss Factor correction</t>
  </si>
  <si>
    <t>Sugar Recovery Standards</t>
  </si>
  <si>
    <t>Original SRS concentration (mg/ml)</t>
  </si>
  <si>
    <t>SRS recovered concentration (mg/ml)</t>
  </si>
  <si>
    <t>Loss factor:</t>
  </si>
  <si>
    <t>Pre-hydrolysis dilution</t>
  </si>
  <si>
    <t>Post-hydrolysis dilution</t>
  </si>
  <si>
    <t>Concentration adjustment</t>
  </si>
  <si>
    <t>pH</t>
  </si>
  <si>
    <t>Optional: Water added pre-hydrolysis (ml)</t>
  </si>
  <si>
    <t>Vol. H2SO4 used (ul)</t>
  </si>
  <si>
    <t>Volume hydrolyzed sample used (ml)</t>
  </si>
  <si>
    <t>Optional: Water added post-hydrolysis (ml)</t>
  </si>
  <si>
    <t>Total Dilution factor</t>
  </si>
  <si>
    <t>Acetic acid (mg/ml)</t>
  </si>
  <si>
    <t>HMF (mg/ml)</t>
  </si>
  <si>
    <t>Furfural (mg/ml)</t>
  </si>
  <si>
    <t>Monomeric Sugars</t>
  </si>
  <si>
    <t>Total Sugars</t>
  </si>
  <si>
    <t>Organic Acids</t>
  </si>
  <si>
    <t>Lignin (mg/ml)</t>
  </si>
  <si>
    <t>Cellobiose (mg/ml)</t>
  </si>
  <si>
    <r>
      <t xml:space="preserve">Mark this cell if duplicates were  </t>
    </r>
    <r>
      <rPr>
        <b/>
        <sz val="9"/>
        <rFont val="Geneva"/>
      </rPr>
      <t>NOT</t>
    </r>
    <r>
      <rPr>
        <sz val="9"/>
        <rFont val="Geneva"/>
      </rPr>
      <t xml:space="preserve"> run</t>
    </r>
  </si>
  <si>
    <t>Tolerance of Error:</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</si>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</sst>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6">
    <font>
      <sz val="10"/>
      <name val="Arial"/>
    </font>
    <font>
      <sz val="9"/>
      <name val="Geneva"/>
    </font>
    <font>
      <sz val="9"/>
      <name val="Symbol"/>
    </font>
    <font>
      <b/>
      <sz val="9"/>
      <name val="Geneva"/>
    </font>
    <font>
      <b/>
      <sz val="10"/>
      <name val="Arial"/>
    </font>
    <font>
      <sz val="9"/>
      <name val="Arial"/>
      <family val="2"/>
    </font>
  </fonts>
  <fills count="3">
    <fill>
      <patternFill patternType="none"/>
    </fill>
    <fill>
      <patternFill patternType="gray125"/>
    </fill>
    <fill>
      <patternFill patternType="solid">
        <fgColor indexed="44"/>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57">
    <xf numFmtId="0" fontId="0" fillId="0" borderId="0" xfId="0"/>
    <xf numFmtId="0" fontId="1" fillId="0" borderId="0" xfId="1" applyAlignment="1" applyProtection="1">
      <alignment horizontal="center"/>
    </xf>
    <xf numFmtId="0" fontId="1" fillId="2" borderId="1" xfId="1" applyFill="1" applyBorder="1" applyAlignment="1" applyProtection="1">
      <alignment horizontal="center"/>
      <protection locked="0"/>
    </xf>
    <xf numFmtId="0" fontId="1" fillId="0" borderId="0" xfId="1" applyFill="1" applyBorder="1" applyAlignment="1" applyProtection="1">
      <alignment horizontal="center"/>
    </xf>
    <xf numFmtId="0" fontId="1" fillId="0" borderId="0" xfId="1" applyBorder="1" applyAlignment="1" applyProtection="1">
      <alignment horizontal="center"/>
    </xf>
    <xf numFmtId="0" fontId="1" fillId="0" borderId="0" xfId="1" applyAlignment="1">
      <alignment horizontal="center"/>
    </xf>
    <xf numFmtId="0" fontId="1" fillId="0" borderId="0" xfId="1" applyAlignment="1" applyProtection="1">
      <alignment horizontal="center" textRotation="90"/>
    </xf>
    <xf numFmtId="0" fontId="1" fillId="0" borderId="1" xfId="1" applyFill="1" applyBorder="1" applyAlignment="1" applyProtection="1">
      <alignment horizontal="center" textRotation="90"/>
    </xf>
    <xf numFmtId="164" fontId="1" fillId="0" borderId="0" xfId="1" applyNumberFormat="1" applyAlignment="1" applyProtection="1">
      <alignment horizontal="center" textRotation="90"/>
    </xf>
    <xf numFmtId="0" fontId="1" fillId="0" borderId="1" xfId="1" applyFill="1" applyBorder="1" applyAlignment="1" applyProtection="1">
      <alignment horizontal="center"/>
    </xf>
    <xf numFmtId="2" fontId="1" fillId="2" borderId="1" xfId="1" applyNumberFormat="1" applyFill="1" applyBorder="1" applyAlignment="1" applyProtection="1">
      <alignment horizontal="center"/>
      <protection locked="0"/>
    </xf>
    <xf numFmtId="164" fontId="1" fillId="0" borderId="0" xfId="1" applyNumberFormat="1" applyAlignment="1" applyProtection="1">
      <alignment horizontal="center"/>
    </xf>
    <xf numFmtId="0" fontId="1" fillId="0" borderId="0" xfId="1" applyFill="1" applyAlignment="1">
      <alignment horizontal="center"/>
    </xf>
    <xf numFmtId="0" fontId="1" fillId="2" borderId="2" xfId="1" applyFill="1" applyBorder="1" applyAlignment="1" applyProtection="1">
      <alignment horizontal="center"/>
      <protection locked="0"/>
    </xf>
    <xf numFmtId="0" fontId="1" fillId="0" borderId="0" xfId="1" applyBorder="1" applyAlignment="1">
      <alignment horizontal="center"/>
    </xf>
    <xf numFmtId="164" fontId="1" fillId="2" borderId="1" xfId="1" applyNumberFormat="1" applyFill="1" applyBorder="1" applyAlignment="1" applyProtection="1">
      <alignment horizontal="center"/>
      <protection locked="0"/>
    </xf>
    <xf numFmtId="0" fontId="1" fillId="0" borderId="0" xfId="1" applyAlignment="1" applyProtection="1">
      <alignment horizontal="center" textRotation="90" wrapText="1"/>
    </xf>
    <xf numFmtId="0" fontId="1" fillId="0" borderId="1" xfId="1" applyFill="1" applyBorder="1" applyAlignment="1" applyProtection="1">
      <alignment horizontal="center" textRotation="90" wrapText="1"/>
    </xf>
    <xf numFmtId="0" fontId="1" fillId="0" borderId="0" xfId="1" applyAlignment="1">
      <alignment horizontal="center" textRotation="90" wrapText="1"/>
    </xf>
    <xf numFmtId="0" fontId="1" fillId="0" borderId="0" xfId="1" applyFill="1" applyAlignment="1" applyProtection="1">
      <alignment horizontal="center"/>
    </xf>
    <xf numFmtId="2" fontId="1" fillId="0" borderId="0" xfId="1" applyNumberFormat="1" applyFill="1" applyAlignment="1">
      <alignment horizontal="center"/>
    </xf>
    <xf numFmtId="0" fontId="1" fillId="0" borderId="0" xfId="1" applyBorder="1" applyAlignment="1" applyProtection="1">
      <alignment horizontal="center" textRotation="90" wrapText="1"/>
    </xf>
    <xf numFmtId="2" fontId="1" fillId="0" borderId="0" xfId="1" applyNumberFormat="1" applyAlignment="1" applyProtection="1">
      <alignment horizontal="center"/>
    </xf>
    <xf numFmtId="0" fontId="1" fillId="0" borderId="0" xfId="1"/>
    <xf numFmtId="0" fontId="1" fillId="0" borderId="0" xfId="1" applyBorder="1" applyAlignment="1">
      <alignment horizontal="center" wrapText="1"/>
    </xf>
    <xf numFmtId="0" fontId="1" fillId="0" borderId="0" xfId="1" applyAlignment="1">
      <alignment horizontal="center" wrapText="1"/>
    </xf>
    <xf numFmtId="0" fontId="1" fillId="0" borderId="0" xfId="1" applyFill="1" applyBorder="1" applyAlignment="1" applyProtection="1">
      <alignment horizontal="center" textRotation="90"/>
    </xf>
    <xf numFmtId="0" fontId="1" fillId="0" borderId="0" xfId="1" applyBorder="1" applyAlignment="1" applyProtection="1">
      <alignment horizontal="center" textRotation="90"/>
    </xf>
    <xf numFmtId="0" fontId="1" fillId="2" borderId="0" xfId="1" applyFill="1" applyAlignment="1">
      <alignment horizontal="center"/>
    </xf>
    <xf numFmtId="0" fontId="1" fillId="0" borderId="0" xfId="1" applyFont="1" applyAlignment="1">
      <alignment horizontal="center"/>
    </xf>
    <xf numFmtId="0" fontId="1" fillId="0" borderId="3" xfId="1" applyFont="1" applyBorder="1" applyAlignment="1">
      <alignment horizontal="center"/>
    </xf>
    <xf numFmtId="2" fontId="1" fillId="0" borderId="1" xfId="1" applyNumberFormat="1" applyFill="1" applyBorder="1" applyAlignment="1" applyProtection="1">
      <alignment horizontal="center" textRotation="90"/>
    </xf>
    <xf numFmtId="2" fontId="1" fillId="0" borderId="1" xfId="1" applyNumberFormat="1" applyFill="1" applyBorder="1" applyAlignment="1" applyProtection="1">
      <alignment horizontal="center"/>
    </xf>
    <xf numFmtId="0" fontId="3" fillId="0" borderId="4" xfId="1" applyFont="1" applyFill="1" applyBorder="1" applyAlignment="1" applyProtection="1">
      <alignment horizontal="center"/>
    </xf>
    <xf numFmtId="0" fontId="1" fillId="0" borderId="5" xfId="1" applyFont="1" applyFill="1" applyBorder="1" applyAlignment="1" applyProtection="1">
      <alignment horizontal="center" textRotation="90"/>
    </xf>
    <xf numFmtId="2" fontId="1" fillId="0" borderId="2" xfId="1" applyNumberFormat="1" applyFill="1" applyBorder="1" applyAlignment="1" applyProtection="1">
      <alignment horizontal="center"/>
    </xf>
    <xf numFmtId="2" fontId="1" fillId="0" borderId="0" xfId="1" applyNumberFormat="1" applyFill="1" applyBorder="1" applyAlignment="1" applyProtection="1">
      <alignment horizontal="center"/>
    </xf>
    <xf numFmtId="2" fontId="1" fillId="2" borderId="2" xfId="1" applyNumberFormat="1" applyFill="1" applyBorder="1" applyAlignment="1" applyProtection="1">
      <alignment horizontal="center"/>
      <protection locked="0"/>
    </xf>
    <xf numFmtId="0" fontId="1" fillId="0" borderId="2" xfId="1" applyFill="1" applyBorder="1" applyAlignment="1" applyProtection="1">
      <alignment horizontal="center"/>
    </xf>
    <xf numFmtId="165" fontId="1" fillId="2" borderId="1" xfId="1" quotePrefix="1" applyNumberFormat="1" applyFill="1" applyBorder="1" applyAlignment="1" applyProtection="1">
      <alignment horizontal="center"/>
      <protection locked="0"/>
    </xf>
    <xf numFmtId="165" fontId="1" fillId="2" borderId="1" xfId="1" applyNumberFormat="1" applyFill="1" applyBorder="1" applyAlignment="1" applyProtection="1">
      <alignment horizontal="center"/>
      <protection locked="0"/>
    </xf>
    <xf numFmtId="0" fontId="1" fillId="2" borderId="6" xfId="1" applyFill="1" applyBorder="1" applyAlignment="1" applyProtection="1">
      <alignment horizontal="center"/>
      <protection locked="0"/>
    </xf>
    <xf numFmtId="0" fontId="0" fillId="0" borderId="0" xfId="0" applyFill="1" applyAlignment="1">
      <alignment horizontal="center"/>
    </xf>
    <xf numFmtId="2" fontId="1" fillId="0" borderId="1" xfId="1" applyNumberFormat="1" applyFill="1" applyBorder="1" applyAlignment="1">
      <alignment horizontal="center"/>
    </xf>
    <xf numFmtId="0" fontId="1" fillId="0" borderId="1" xfId="1" applyFill="1" applyBorder="1" applyAlignment="1">
      <alignment horizontal="center"/>
    </xf>
    <xf numFmtId="0" fontId="1" fillId="2" borderId="0" xfId="1" applyFill="1" applyAlignment="1" applyProtection="1">
      <alignment horizontal="center"/>
      <protection locked="0"/>
    </xf>
    <xf numFmtId="2" fontId="1" fillId="2" borderId="6" xfId="1" applyNumberFormat="1" applyFill="1" applyBorder="1" applyAlignment="1" applyProtection="1">
      <alignment horizontal="center"/>
      <protection locked="0"/>
    </xf>
    <xf numFmtId="0" fontId="1" fillId="0" borderId="1" xfId="1" applyFill="1" applyBorder="1" applyAlignment="1" applyProtection="1">
      <alignment horizontal="center"/>
      <protection locked="0"/>
    </xf>
    <xf numFmtId="0" fontId="1" fillId="0" borderId="0" xfId="1" applyBorder="1" applyAlignment="1">
      <alignment horizontal="center" textRotation="90" wrapText="1"/>
    </xf>
    <xf numFmtId="2" fontId="1" fillId="0" borderId="0" xfId="1" applyNumberFormat="1" applyFill="1" applyBorder="1" applyAlignment="1">
      <alignment horizontal="center"/>
    </xf>
    <xf numFmtId="0" fontId="1" fillId="0" borderId="7" xfId="1" applyBorder="1" applyAlignment="1">
      <alignment horizontal="center" textRotation="90" wrapText="1"/>
    </xf>
    <xf numFmtId="0" fontId="1" fillId="0" borderId="8" xfId="1" applyBorder="1" applyAlignment="1">
      <alignment horizontal="center" textRotation="90" wrapText="1"/>
    </xf>
    <xf numFmtId="2" fontId="1" fillId="0" borderId="7" xfId="1" applyNumberFormat="1" applyFill="1" applyBorder="1" applyAlignment="1">
      <alignment horizontal="center"/>
    </xf>
    <xf numFmtId="2" fontId="1" fillId="0" borderId="8" xfId="1" applyNumberFormat="1" applyFill="1" applyBorder="1" applyAlignment="1">
      <alignment horizontal="center"/>
    </xf>
    <xf numFmtId="2" fontId="1" fillId="0" borderId="9" xfId="1" applyNumberFormat="1" applyFill="1" applyBorder="1" applyAlignment="1">
      <alignment horizontal="center"/>
    </xf>
    <xf numFmtId="2" fontId="1" fillId="0" borderId="10" xfId="1" applyNumberFormat="1" applyFill="1" applyBorder="1" applyAlignment="1">
      <alignment horizontal="center"/>
    </xf>
    <xf numFmtId="2" fontId="1" fillId="0" borderId="11" xfId="1" applyNumberFormat="1" applyFill="1" applyBorder="1" applyAlignment="1">
      <alignment horizontal="center"/>
    </xf>
    <xf numFmtId="0" fontId="1" fillId="0" borderId="12" xfId="1" applyFill="1" applyBorder="1" applyAlignment="1" applyProtection="1">
      <alignment horizontal="center"/>
    </xf>
    <xf numFmtId="2" fontId="1" fillId="0" borderId="7" xfId="1" applyNumberFormat="1" applyBorder="1" applyAlignment="1" applyProtection="1">
      <alignment horizontal="center"/>
    </xf>
    <xf numFmtId="2" fontId="1" fillId="0" borderId="0" xfId="1" applyNumberFormat="1" applyBorder="1" applyAlignment="1" applyProtection="1">
      <alignment horizontal="center"/>
    </xf>
    <xf numFmtId="2" fontId="1" fillId="0" borderId="8" xfId="1" applyNumberFormat="1" applyBorder="1" applyAlignment="1" applyProtection="1">
      <alignment horizontal="center"/>
    </xf>
    <xf numFmtId="2" fontId="1" fillId="0" borderId="9" xfId="1" applyNumberFormat="1" applyBorder="1" applyAlignment="1" applyProtection="1">
      <alignment horizontal="center"/>
    </xf>
    <xf numFmtId="2" fontId="1" fillId="0" borderId="10" xfId="1" applyNumberFormat="1" applyBorder="1" applyAlignment="1" applyProtection="1">
      <alignment horizontal="center"/>
    </xf>
    <xf numFmtId="2" fontId="1" fillId="0" borderId="11" xfId="1" applyNumberFormat="1" applyBorder="1" applyAlignment="1" applyProtection="1">
      <alignment horizontal="center"/>
    </xf>
    <xf numFmtId="0" fontId="1" fillId="0" borderId="12" xfId="1" applyBorder="1" applyAlignment="1" applyProtection="1">
      <alignment horizontal="center" textRotation="90" wrapText="1"/>
    </xf>
    <xf numFmtId="0" fontId="1" fillId="0" borderId="13" xfId="1" applyBorder="1" applyAlignment="1" applyProtection="1">
      <alignment horizontal="center" textRotation="90" wrapText="1"/>
    </xf>
    <xf numFmtId="0" fontId="1" fillId="0" borderId="14" xfId="1" applyBorder="1" applyAlignment="1" applyProtection="1">
      <alignment horizontal="center" textRotation="90" wrapText="1"/>
    </xf>
    <xf numFmtId="0" fontId="1" fillId="0" borderId="6" xfId="1" applyFill="1" applyBorder="1" applyAlignment="1" applyProtection="1">
      <alignment horizontal="center"/>
      <protection locked="0"/>
    </xf>
    <xf numFmtId="0" fontId="1" fillId="2" borderId="6" xfId="1" applyFont="1" applyFill="1" applyBorder="1" applyAlignment="1" applyProtection="1">
      <alignment horizontal="center" textRotation="90" wrapText="1"/>
      <protection locked="0"/>
    </xf>
    <xf numFmtId="0" fontId="3" fillId="0" borderId="0" xfId="1" applyFont="1" applyFill="1" applyBorder="1" applyAlignment="1" applyProtection="1">
      <alignment horizontal="center"/>
    </xf>
    <xf numFmtId="0" fontId="1" fillId="2" borderId="1" xfId="1" applyFont="1" applyFill="1" applyBorder="1" applyAlignment="1" applyProtection="1">
      <alignment horizontal="center" textRotation="90"/>
    </xf>
    <xf numFmtId="0" fontId="1" fillId="2" borderId="1" xfId="1" applyFill="1" applyBorder="1" applyAlignment="1" applyProtection="1">
      <alignment horizontal="center" textRotation="90"/>
    </xf>
    <xf numFmtId="0" fontId="2" fillId="2" borderId="1" xfId="1" applyFont="1" applyFill="1" applyBorder="1" applyAlignment="1" applyProtection="1">
      <alignment horizontal="center" textRotation="90"/>
    </xf>
    <xf numFmtId="2" fontId="1" fillId="2" borderId="1" xfId="1" applyNumberFormat="1" applyFill="1" applyBorder="1" applyAlignment="1" applyProtection="1">
      <alignment horizontal="center" textRotation="90"/>
    </xf>
    <xf numFmtId="0" fontId="1" fillId="2" borderId="1" xfId="1" applyFill="1" applyBorder="1" applyAlignment="1" applyProtection="1">
      <alignment horizontal="center" textRotation="90" wrapText="1"/>
    </xf>
    <xf numFmtId="0" fontId="1" fillId="2" borderId="1" xfId="1" applyFont="1" applyFill="1" applyBorder="1" applyAlignment="1" applyProtection="1">
      <alignment horizontal="center" textRotation="90" wrapText="1"/>
    </xf>
    <xf numFmtId="0" fontId="1" fillId="2" borderId="2" xfId="1" applyFill="1" applyBorder="1" applyAlignment="1" applyProtection="1">
      <alignment horizontal="center" textRotation="90"/>
    </xf>
    <xf numFmtId="0" fontId="1" fillId="2" borderId="1" xfId="1" applyFill="1" applyBorder="1" applyAlignment="1" applyProtection="1">
      <alignment horizontal="center"/>
    </xf>
    <xf numFmtId="0" fontId="1" fillId="2" borderId="15" xfId="1" applyFill="1" applyBorder="1" applyAlignment="1" applyProtection="1">
      <alignment horizontal="center" textRotation="90"/>
    </xf>
    <xf numFmtId="0" fontId="1" fillId="2" borderId="15" xfId="1" applyFont="1" applyFill="1" applyBorder="1" applyAlignment="1" applyProtection="1">
      <alignment horizontal="center" textRotation="90" wrapText="1"/>
    </xf>
    <xf numFmtId="0" fontId="1" fillId="2" borderId="5" xfId="1" applyFont="1" applyFill="1" applyBorder="1" applyAlignment="1" applyProtection="1">
      <alignment horizontal="center" textRotation="90" wrapText="1"/>
    </xf>
    <xf numFmtId="0" fontId="1" fillId="2" borderId="6" xfId="1" applyFill="1" applyBorder="1" applyAlignment="1" applyProtection="1">
      <alignment horizontal="center" textRotation="90"/>
    </xf>
    <xf numFmtId="0" fontId="1" fillId="2" borderId="16" xfId="0" applyFont="1" applyFill="1" applyBorder="1" applyAlignment="1" applyProtection="1">
      <alignment horizontal="left"/>
      <protection locked="0"/>
    </xf>
    <xf numFmtId="0" fontId="3" fillId="0" borderId="17" xfId="0" applyFont="1" applyFill="1" applyBorder="1" applyAlignment="1" applyProtection="1">
      <alignment horizontal="center"/>
    </xf>
    <xf numFmtId="0" fontId="3" fillId="0" borderId="18" xfId="0" applyFont="1" applyFill="1" applyBorder="1" applyAlignment="1" applyProtection="1">
      <alignment horizontal="center"/>
    </xf>
    <xf numFmtId="0" fontId="0" fillId="0" borderId="10" xfId="0" applyFill="1" applyBorder="1" applyAlignment="1" applyProtection="1">
      <alignment horizontal="center"/>
    </xf>
    <xf numFmtId="0" fontId="3" fillId="0" borderId="19" xfId="0" applyFont="1" applyFill="1" applyBorder="1" applyAlignment="1" applyProtection="1">
      <alignment horizontal="center"/>
    </xf>
    <xf numFmtId="0" fontId="1" fillId="0" borderId="1" xfId="1" applyFont="1" applyFill="1" applyBorder="1" applyAlignment="1" applyProtection="1">
      <alignment horizontal="center"/>
      <protection locked="0"/>
    </xf>
    <xf numFmtId="0" fontId="4" fillId="0" borderId="0" xfId="0" applyFont="1" applyBorder="1" applyAlignment="1" applyProtection="1">
      <alignment horizontal="center" wrapText="1"/>
    </xf>
    <xf numFmtId="0" fontId="3" fillId="0" borderId="0" xfId="1" applyFont="1" applyFill="1" applyBorder="1" applyAlignment="1" applyProtection="1">
      <alignment horizontal="center" wrapText="1"/>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1" fillId="2" borderId="23" xfId="0" applyFont="1" applyFill="1" applyBorder="1" applyAlignment="1" applyProtection="1">
      <alignment horizontal="center"/>
      <protection locked="0"/>
    </xf>
    <xf numFmtId="0" fontId="1" fillId="2" borderId="24" xfId="0" applyFont="1" applyFill="1" applyBorder="1" applyAlignment="1" applyProtection="1">
      <alignment horizontal="center"/>
      <protection locked="0"/>
    </xf>
    <xf numFmtId="0" fontId="3" fillId="2" borderId="25" xfId="0" applyFont="1" applyFill="1" applyBorder="1" applyAlignment="1" applyProtection="1">
      <alignment horizontal="center"/>
      <protection locked="0"/>
    </xf>
    <xf numFmtId="0" fontId="3" fillId="2" borderId="26" xfId="0" applyFont="1" applyFill="1" applyBorder="1" applyAlignment="1" applyProtection="1">
      <alignment horizontal="center"/>
      <protection locked="0"/>
    </xf>
    <xf numFmtId="0" fontId="1" fillId="2" borderId="27"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1" fillId="2" borderId="0"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3" fillId="2" borderId="29" xfId="0" applyFont="1" applyFill="1" applyBorder="1" applyAlignment="1" applyProtection="1">
      <alignment horizontal="center"/>
      <protection locked="0"/>
    </xf>
    <xf numFmtId="0" fontId="0" fillId="0" borderId="30" xfId="0" applyFill="1" applyBorder="1" applyAlignment="1" applyProtection="1">
      <alignment horizontal="center"/>
    </xf>
    <xf numFmtId="0" fontId="0" fillId="0" borderId="31" xfId="0" applyFill="1" applyBorder="1" applyAlignment="1" applyProtection="1">
      <alignment horizontal="center"/>
    </xf>
    <xf numFmtId="2" fontId="1" fillId="0" borderId="12" xfId="1" applyNumberFormat="1" applyBorder="1" applyAlignment="1" applyProtection="1">
      <alignment horizontal="center"/>
    </xf>
    <xf numFmtId="2" fontId="1" fillId="0" borderId="13" xfId="1" applyNumberFormat="1" applyBorder="1" applyAlignment="1" applyProtection="1">
      <alignment horizontal="center"/>
    </xf>
    <xf numFmtId="2" fontId="1" fillId="0" borderId="14" xfId="1" applyNumberFormat="1" applyBorder="1" applyAlignment="1" applyProtection="1">
      <alignment horizontal="center"/>
    </xf>
    <xf numFmtId="0" fontId="1" fillId="2" borderId="6" xfId="1" applyFont="1" applyFill="1" applyBorder="1" applyAlignment="1" applyProtection="1">
      <alignment horizontal="center"/>
      <protection locked="0"/>
    </xf>
    <xf numFmtId="164" fontId="1" fillId="2" borderId="15" xfId="1" applyNumberFormat="1" applyFill="1" applyBorder="1" applyAlignment="1" applyProtection="1">
      <alignment horizontal="center"/>
      <protection locked="0"/>
    </xf>
    <xf numFmtId="0" fontId="1" fillId="0" borderId="9" xfId="1" applyBorder="1" applyAlignment="1">
      <alignment horizontal="center" wrapText="1"/>
    </xf>
    <xf numFmtId="0" fontId="1" fillId="0" borderId="10" xfId="1" applyBorder="1" applyAlignment="1">
      <alignment horizontal="center" wrapText="1"/>
    </xf>
    <xf numFmtId="0" fontId="1" fillId="0" borderId="11" xfId="1" applyBorder="1" applyAlignment="1">
      <alignment horizontal="center" wrapText="1"/>
    </xf>
    <xf numFmtId="0" fontId="3" fillId="0" borderId="0" xfId="1" applyFont="1" applyAlignment="1" applyProtection="1">
      <alignment horizontal="center"/>
    </xf>
    <xf numFmtId="0" fontId="3" fillId="0" borderId="0" xfId="1" applyFont="1" applyBorder="1" applyAlignment="1" applyProtection="1">
      <alignment horizontal="center"/>
    </xf>
    <xf numFmtId="0" fontId="1" fillId="2" borderId="6" xfId="1" applyFill="1" applyBorder="1" applyAlignment="1" applyProtection="1">
      <alignment horizontal="center"/>
      <protection locked="0"/>
    </xf>
    <xf numFmtId="0" fontId="3" fillId="0" borderId="4" xfId="1" applyFont="1" applyBorder="1" applyAlignment="1" applyProtection="1">
      <alignment horizontal="center"/>
    </xf>
    <xf numFmtId="0" fontId="3" fillId="0" borderId="0" xfId="1" applyFont="1" applyAlignment="1" applyProtection="1">
      <alignment horizontal="center"/>
    </xf>
    <xf numFmtId="0" fontId="1" fillId="0" borderId="0" xfId="1" applyFont="1" applyAlignment="1" applyProtection="1">
      <alignment horizontal="center"/>
    </xf>
    <xf numFmtId="0" fontId="1" fillId="0" borderId="3" xfId="1" applyFont="1" applyBorder="1" applyAlignment="1" applyProtection="1">
      <alignment horizontal="center"/>
    </xf>
    <xf numFmtId="0" fontId="3" fillId="0" borderId="1" xfId="1" applyFont="1" applyFill="1" applyBorder="1" applyAlignment="1" applyProtection="1">
      <alignment horizontal="center"/>
    </xf>
    <xf numFmtId="0" fontId="3" fillId="2" borderId="6" xfId="1" applyFont="1" applyFill="1" applyBorder="1" applyAlignment="1" applyProtection="1">
      <alignment horizontal="center"/>
    </xf>
    <xf numFmtId="0" fontId="3" fillId="2" borderId="32" xfId="1" applyFont="1" applyFill="1" applyBorder="1" applyAlignment="1" applyProtection="1">
      <alignment horizontal="center"/>
    </xf>
    <xf numFmtId="0" fontId="3" fillId="2" borderId="2" xfId="1" applyFont="1" applyFill="1" applyBorder="1" applyAlignment="1" applyProtection="1">
      <alignment horizontal="center"/>
    </xf>
    <xf numFmtId="0" fontId="3" fillId="2" borderId="6" xfId="1" applyFont="1" applyFill="1" applyBorder="1" applyAlignment="1" applyProtection="1">
      <alignment horizontal="center"/>
      <protection locked="0"/>
    </xf>
    <xf numFmtId="0" fontId="3" fillId="2" borderId="32"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0" borderId="0" xfId="1" applyFont="1" applyBorder="1" applyAlignment="1" applyProtection="1">
      <alignment horizontal="center"/>
    </xf>
    <xf numFmtId="0" fontId="3" fillId="0" borderId="15" xfId="1" applyFont="1" applyFill="1" applyBorder="1" applyAlignment="1" applyProtection="1">
      <alignment horizontal="center"/>
    </xf>
    <xf numFmtId="0" fontId="3" fillId="2" borderId="1" xfId="1" applyFont="1" applyFill="1" applyBorder="1" applyAlignment="1" applyProtection="1">
      <alignment horizontal="center"/>
    </xf>
    <xf numFmtId="0" fontId="3" fillId="2" borderId="6" xfId="0" applyFont="1" applyFill="1" applyBorder="1" applyAlignment="1">
      <alignment horizontal="center"/>
    </xf>
    <xf numFmtId="0" fontId="3" fillId="2" borderId="32" xfId="0" applyFont="1" applyFill="1" applyBorder="1" applyAlignment="1">
      <alignment horizontal="center"/>
    </xf>
    <xf numFmtId="0" fontId="3" fillId="2" borderId="2" xfId="0" applyFont="1" applyFill="1" applyBorder="1" applyAlignment="1">
      <alignment horizontal="center"/>
    </xf>
    <xf numFmtId="0" fontId="5" fillId="0" borderId="33" xfId="0" applyFont="1" applyBorder="1" applyAlignment="1" applyProtection="1">
      <alignment horizontal="center" vertical="center" textRotation="90" wrapText="1"/>
    </xf>
    <xf numFmtId="0" fontId="5" fillId="0" borderId="34" xfId="0" applyFont="1" applyBorder="1" applyAlignment="1" applyProtection="1">
      <alignment horizontal="center" vertical="center" textRotation="90" wrapText="1"/>
    </xf>
    <xf numFmtId="0" fontId="5" fillId="0" borderId="35" xfId="0" applyFont="1" applyBorder="1" applyAlignment="1" applyProtection="1">
      <alignment horizontal="center" vertical="center" textRotation="90" wrapText="1"/>
    </xf>
    <xf numFmtId="0" fontId="3" fillId="2" borderId="1" xfId="1" applyFont="1" applyFill="1" applyBorder="1" applyAlignment="1" applyProtection="1">
      <alignment horizontal="center" wrapText="1"/>
    </xf>
    <xf numFmtId="0" fontId="3" fillId="2" borderId="36" xfId="1" applyFont="1" applyFill="1" applyBorder="1" applyAlignment="1" applyProtection="1">
      <alignment horizontal="center"/>
      <protection locked="0"/>
    </xf>
    <xf numFmtId="0" fontId="0" fillId="0" borderId="28" xfId="0" applyBorder="1" applyAlignment="1" applyProtection="1">
      <alignment horizontal="center"/>
      <protection locked="0"/>
    </xf>
    <xf numFmtId="0" fontId="1" fillId="2" borderId="0" xfId="1" applyFont="1" applyFill="1" applyAlignment="1" applyProtection="1">
      <alignment horizontal="center"/>
      <protection locked="0"/>
    </xf>
    <xf numFmtId="0" fontId="1" fillId="2" borderId="3" xfId="1" applyFont="1" applyFill="1" applyBorder="1" applyAlignment="1" applyProtection="1">
      <alignment horizontal="center"/>
      <protection locked="0"/>
    </xf>
    <xf numFmtId="0" fontId="3" fillId="0" borderId="1" xfId="1" applyFont="1" applyFill="1" applyBorder="1" applyAlignment="1" applyProtection="1">
      <protection locked="0"/>
    </xf>
    <xf numFmtId="0" fontId="1" fillId="2" borderId="6" xfId="1" applyFill="1" applyBorder="1" applyAlignment="1" applyProtection="1">
      <alignment horizontal="center"/>
      <protection locked="0"/>
    </xf>
    <xf numFmtId="0" fontId="1" fillId="2" borderId="32" xfId="1" applyFill="1" applyBorder="1" applyAlignment="1" applyProtection="1">
      <alignment horizontal="center"/>
      <protection locked="0"/>
    </xf>
    <xf numFmtId="0" fontId="1" fillId="2" borderId="2" xfId="1" applyFill="1" applyBorder="1" applyAlignment="1" applyProtection="1">
      <alignment horizontal="center"/>
      <protection locked="0"/>
    </xf>
    <xf numFmtId="0" fontId="3" fillId="0" borderId="12" xfId="1" applyFont="1" applyBorder="1" applyAlignment="1">
      <alignment horizontal="center"/>
    </xf>
    <xf numFmtId="0" fontId="3" fillId="0" borderId="13" xfId="1" applyFont="1" applyBorder="1" applyAlignment="1">
      <alignment horizontal="center"/>
    </xf>
    <xf numFmtId="0" fontId="3" fillId="0" borderId="14" xfId="1" applyFont="1" applyBorder="1" applyAlignment="1">
      <alignment horizontal="center"/>
    </xf>
    <xf numFmtId="0" fontId="3" fillId="0" borderId="0" xfId="1" applyFont="1" applyAlignment="1">
      <alignment horizontal="center"/>
    </xf>
    <xf numFmtId="0" fontId="3" fillId="0" borderId="37" xfId="1" applyFont="1" applyBorder="1" applyAlignment="1" applyProtection="1">
      <alignment horizontal="center"/>
    </xf>
    <xf numFmtId="0" fontId="3" fillId="0" borderId="12" xfId="1" applyFont="1" applyBorder="1" applyAlignment="1" applyProtection="1">
      <alignment horizontal="center"/>
    </xf>
    <xf numFmtId="0" fontId="3" fillId="0" borderId="13" xfId="1" applyFont="1" applyBorder="1" applyAlignment="1" applyProtection="1">
      <alignment horizontal="center"/>
    </xf>
    <xf numFmtId="0" fontId="3" fillId="0" borderId="14" xfId="1" applyFont="1" applyBorder="1" applyAlignment="1" applyProtection="1">
      <alignment horizontal="center"/>
    </xf>
    <xf numFmtId="0" fontId="3" fillId="0" borderId="38" xfId="1" applyFont="1" applyBorder="1" applyAlignment="1" applyProtection="1">
      <alignment horizontal="center"/>
    </xf>
    <xf numFmtId="0" fontId="3" fillId="0" borderId="39" xfId="1" applyFont="1" applyBorder="1" applyAlignment="1" applyProtection="1">
      <alignment horizontal="center"/>
    </xf>
    <xf numFmtId="0" fontId="3" fillId="2" borderId="1" xfId="1" applyFont="1" applyFill="1" applyBorder="1" applyAlignment="1" applyProtection="1">
      <alignment horizontal="center"/>
      <protection locked="0"/>
    </xf>
  </cellXfs>
  <cellStyles count="2">
    <cellStyle name="Normal" xfId="0" builtinId="0"/>
    <cellStyle name="Normal_Calc sheet-liquors 5-04" xfId="1" xr:uid="{6BFCFDE3-56B3-41C1-80F8-152DDEB2CE5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Sugar concentrations</a:t>
            </a:r>
          </a:p>
        </c:rich>
      </c:tx>
      <c:layout>
        <c:manualLayout>
          <c:xMode val="edge"/>
          <c:yMode val="edge"/>
          <c:x val="0.40510538384659212"/>
          <c:y val="1.9575850262811636E-2"/>
        </c:manualLayout>
      </c:layout>
      <c:overlay val="0"/>
      <c:spPr>
        <a:noFill/>
        <a:ln w="25400">
          <a:noFill/>
        </a:ln>
      </c:spPr>
    </c:title>
    <c:autoTitleDeleted val="0"/>
    <c:plotArea>
      <c:layout>
        <c:manualLayout>
          <c:layoutTarget val="inner"/>
          <c:xMode val="edge"/>
          <c:yMode val="edge"/>
          <c:x val="7.9911209766925645E-2"/>
          <c:y val="0.12234910277324633"/>
          <c:w val="0.73584905660377353"/>
          <c:h val="0.77161500815660689"/>
        </c:manualLayout>
      </c:layout>
      <c:barChart>
        <c:barDir val="col"/>
        <c:grouping val="clustered"/>
        <c:varyColors val="0"/>
        <c:ser>
          <c:idx val="0"/>
          <c:order val="0"/>
          <c:tx>
            <c:v>Glucose- monomeric</c:v>
          </c:tx>
          <c:spPr>
            <a:solidFill>
              <a:srgbClr val="FF0000"/>
            </a:solidFill>
            <a:ln w="12700">
              <a:solidFill>
                <a:srgbClr val="000000"/>
              </a:solidFill>
              <a:prstDash val="solid"/>
            </a:ln>
          </c:spPr>
          <c:invertIfNegative val="0"/>
          <c:val>
            <c:numRef>
              <c:f>'Average whole mass closure'!$F$3:$F$32</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5314-4DF8-9682-C02998D8CFD3}"/>
            </c:ext>
          </c:extLst>
        </c:ser>
        <c:ser>
          <c:idx val="2"/>
          <c:order val="1"/>
          <c:tx>
            <c:v>Xylose- monomeric</c:v>
          </c:tx>
          <c:spPr>
            <a:solidFill>
              <a:srgbClr val="FF99CC"/>
            </a:solidFill>
            <a:ln w="12700">
              <a:solidFill>
                <a:srgbClr val="000000"/>
              </a:solidFill>
              <a:prstDash val="solid"/>
            </a:ln>
          </c:spPr>
          <c:invertIfNegative val="0"/>
          <c:val>
            <c:numRef>
              <c:f>'Average whole mass closure'!$G$3:$G$32</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314-4DF8-9682-C02998D8CFD3}"/>
            </c:ext>
          </c:extLst>
        </c:ser>
        <c:ser>
          <c:idx val="1"/>
          <c:order val="2"/>
          <c:tx>
            <c:v>Glucose- total</c:v>
          </c:tx>
          <c:spPr>
            <a:solidFill>
              <a:srgbClr val="0000FF"/>
            </a:solidFill>
            <a:ln w="12700">
              <a:solidFill>
                <a:srgbClr val="000000"/>
              </a:solidFill>
              <a:prstDash val="solid"/>
            </a:ln>
          </c:spPr>
          <c:invertIfNegative val="0"/>
          <c:val>
            <c:numRef>
              <c:f>'Average whole mass closure'!$K$3:$K$32</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5314-4DF8-9682-C02998D8CFD3}"/>
            </c:ext>
          </c:extLst>
        </c:ser>
        <c:ser>
          <c:idx val="3"/>
          <c:order val="3"/>
          <c:tx>
            <c:v>Xylose- total</c:v>
          </c:tx>
          <c:spPr>
            <a:solidFill>
              <a:srgbClr val="99CCFF"/>
            </a:solidFill>
            <a:ln w="12700">
              <a:solidFill>
                <a:srgbClr val="000000"/>
              </a:solidFill>
              <a:prstDash val="solid"/>
            </a:ln>
          </c:spPr>
          <c:invertIfNegative val="0"/>
          <c:val>
            <c:numRef>
              <c:f>'Average whole mass closure'!$L$3:$L$32</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3-5314-4DF8-9682-C02998D8CFD3}"/>
            </c:ext>
          </c:extLst>
        </c:ser>
        <c:dLbls>
          <c:showLegendKey val="0"/>
          <c:showVal val="0"/>
          <c:showCatName val="0"/>
          <c:showSerName val="0"/>
          <c:showPercent val="0"/>
          <c:showBubbleSize val="0"/>
        </c:dLbls>
        <c:gapWidth val="100"/>
        <c:axId val="1361124912"/>
        <c:axId val="1"/>
      </c:barChart>
      <c:catAx>
        <c:axId val="1361124912"/>
        <c:scaling>
          <c:orientation val="minMax"/>
        </c:scaling>
        <c:delete val="0"/>
        <c:axPos val="b"/>
        <c:title>
          <c:tx>
            <c:rich>
              <a:bodyPr/>
              <a:lstStyle/>
              <a:p>
                <a:pPr>
                  <a:defRPr sz="975" b="1" i="0" u="none" strike="noStrike" baseline="0">
                    <a:solidFill>
                      <a:srgbClr val="000000"/>
                    </a:solidFill>
                    <a:latin typeface="Arial"/>
                    <a:ea typeface="Arial"/>
                    <a:cs typeface="Arial"/>
                  </a:defRPr>
                </a:pPr>
                <a:r>
                  <a:rPr lang="en-US"/>
                  <a:t>Master Reference</a:t>
                </a:r>
              </a:p>
            </c:rich>
          </c:tx>
          <c:layout>
            <c:manualLayout>
              <c:xMode val="edge"/>
              <c:yMode val="edge"/>
              <c:x val="0.38401775623242829"/>
              <c:y val="0.9445352057370781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mg/ml</a:t>
                </a:r>
              </a:p>
            </c:rich>
          </c:tx>
          <c:layout>
            <c:manualLayout>
              <c:xMode val="edge"/>
              <c:yMode val="edge"/>
              <c:x val="1.3318575391599183E-2"/>
              <c:y val="0.4714518706815191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361124912"/>
        <c:crosses val="autoZero"/>
        <c:crossBetween val="between"/>
      </c:valAx>
      <c:spPr>
        <a:solidFill>
          <a:srgbClr val="FFFFFF"/>
        </a:solidFill>
        <a:ln w="3175">
          <a:solidFill>
            <a:srgbClr val="000000"/>
          </a:solidFill>
          <a:prstDash val="solid"/>
        </a:ln>
      </c:spPr>
    </c:plotArea>
    <c:legend>
      <c:legendPos val="r"/>
      <c:layout>
        <c:manualLayout>
          <c:xMode val="edge"/>
          <c:yMode val="edge"/>
          <c:x val="0.81777777777777783"/>
          <c:y val="0.33387888707037644"/>
          <c:w val="0.18111111111111111"/>
          <c:h val="0.34697217675941078"/>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975"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6D32057-E25C-4F27-AF02-AC397C7A731C}">
  <sheetPr/>
  <sheetViews>
    <sheetView zoomScale="89" workbookViewId="0"/>
  </sheetViews>
  <sheetProtection content="1" objects="1"/>
  <pageMargins left="0.75" right="0.75" top="1" bottom="1" header="0.5" footer="0.5"/>
  <headerFooter alignWithMargins="0"/>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30480</xdr:rowOff>
    </xdr:from>
    <xdr:to>
      <xdr:col>15</xdr:col>
      <xdr:colOff>228600</xdr:colOff>
      <xdr:row>42</xdr:row>
      <xdr:rowOff>45720</xdr:rowOff>
    </xdr:to>
    <xdr:sp macro="" textlink="">
      <xdr:nvSpPr>
        <xdr:cNvPr id="2" name="Text Box 1">
          <a:extLst>
            <a:ext uri="{FF2B5EF4-FFF2-40B4-BE49-F238E27FC236}">
              <a16:creationId xmlns:a16="http://schemas.microsoft.com/office/drawing/2014/main" id="{CF65C1B0-080E-4A4A-AFEA-15328C144403}"/>
            </a:ext>
          </a:extLst>
        </xdr:cNvPr>
        <xdr:cNvSpPr txBox="1">
          <a:spLocks noChangeArrowheads="1"/>
        </xdr:cNvSpPr>
      </xdr:nvSpPr>
      <xdr:spPr bwMode="auto">
        <a:xfrm>
          <a:off x="190500" y="30480"/>
          <a:ext cx="9182100" cy="705612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US" sz="1100" b="0" i="0">
              <a:effectLst/>
              <a:latin typeface="+mn-lt"/>
              <a:ea typeface="+mn-ea"/>
              <a:cs typeface="+mn-cs"/>
            </a:rPr>
            <a:t>Disclaimer</a:t>
          </a:r>
        </a:p>
        <a:p>
          <a:r>
            <a:rPr lang="en-US" sz="1100" b="0" i="0">
              <a:effectLst/>
              <a:latin typeface="+mn-lt"/>
              <a:ea typeface="+mn-ea"/>
              <a:cs typeface="+mn-cs"/>
            </a:rPr>
            <a:t>The National Laboratory of the Rockies (NLR) is operated for the U.S. Department of Energy (DOE) by Alliance for Energy Innovation, LLC ("Alliance").</a:t>
          </a:r>
        </a:p>
        <a:p>
          <a:r>
            <a:rPr lang="en-US" sz="1100" b="0" i="0">
              <a:effectLst/>
              <a:latin typeface="+mn-lt"/>
              <a:ea typeface="+mn-ea"/>
              <a:cs typeface="+mn-cs"/>
            </a:rPr>
            <a: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a:t>
          </a:r>
        </a:p>
        <a:p>
          <a:r>
            <a:rPr lang="en-US" sz="1100" b="0" i="0">
              <a:effectLst/>
              <a:latin typeface="+mn-lt"/>
              <a:ea typeface="+mn-ea"/>
              <a:cs typeface="+mn-cs"/>
            </a:rPr>
            <a: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1" i="0" u="none" strike="noStrike" baseline="0">
              <a:solidFill>
                <a:srgbClr val="000000"/>
              </a:solidFill>
              <a:latin typeface="Geneva"/>
            </a:rPr>
            <a:t>Instructions for use:</a:t>
          </a:r>
          <a:endParaRPr lang="en-US" sz="900" b="0" i="0" u="none" strike="noStrike" baseline="0">
            <a:solidFill>
              <a:srgbClr val="000000"/>
            </a:solidFill>
            <a:latin typeface="Geneva"/>
          </a:endParaRP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This workbook is intended for use in conjunction with National Laboratory of the Rockies (NLR) approved Laboratory Analytical Procedures (LAPs) only.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Cells highlighted in blue are areas where values or information should be entered.</a:t>
          </a:r>
        </a:p>
        <a:p>
          <a:pPr algn="l" rtl="0">
            <a:lnSpc>
              <a:spcPts val="900"/>
            </a:lnSpc>
            <a:defRPr sz="1000"/>
          </a:pPr>
          <a:r>
            <a:rPr lang="en-US" sz="900" b="0" i="0" u="none" strike="noStrike" baseline="0">
              <a:solidFill>
                <a:srgbClr val="000000"/>
              </a:solidFill>
              <a:latin typeface="Geneva"/>
            </a:rPr>
            <a:t>- Cells in white are calculations or references that should not be changed unless necessary.</a:t>
          </a:r>
        </a:p>
        <a:p>
          <a:pPr algn="l" rtl="0">
            <a:lnSpc>
              <a:spcPts val="900"/>
            </a:lnSpc>
            <a:defRPr sz="1000"/>
          </a:pPr>
          <a:endParaRPr lang="en-US" sz="900" b="0" i="0" u="none" strike="noStrike" baseline="0">
            <a:solidFill>
              <a:srgbClr val="000000"/>
            </a:solidFill>
            <a:latin typeface="Geneva"/>
          </a:endParaRPr>
        </a:p>
        <a:p>
          <a:pPr algn="l" rtl="0">
            <a:lnSpc>
              <a:spcPts val="900"/>
            </a:lnSpc>
            <a:defRPr sz="1000"/>
          </a:pPr>
          <a:r>
            <a:rPr lang="en-US" sz="900" b="0" i="0" u="none" strike="noStrike" baseline="0">
              <a:solidFill>
                <a:srgbClr val="000000"/>
              </a:solidFill>
              <a:latin typeface="Geneva"/>
            </a:rPr>
            <a:t>- The pages in this workbook are locked to protect the integrity of the workbook.  Many of the cells contain calculations that can be inadvertently changed or copied over.  To unlock a sheet, choose the Tools option from the menu, choose Protection, and highlight the Unprotect Sheet option.  This will unlock all of the cells in the page.  Unlocking is not recommended unless product specific changes must be made.</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r>
            <a:rPr lang="en-US" sz="900" b="0" i="0" u="none" strike="noStrike" baseline="0">
              <a:solidFill>
                <a:srgbClr val="000000"/>
              </a:solidFill>
              <a:latin typeface="Geneva"/>
            </a:rPr>
            <a:t>- This workbook may be distributed to other organizations in its original form only.</a:t>
          </a:r>
        </a:p>
        <a:p>
          <a:pPr algn="l" rtl="0">
            <a:lnSpc>
              <a:spcPts val="800"/>
            </a:lnSpc>
            <a:defRPr sz="1000"/>
          </a:pPr>
          <a:endParaRPr lang="en-US" sz="900" b="0" i="0" u="none" strike="noStrike" baseline="0">
            <a:solidFill>
              <a:srgbClr val="000000"/>
            </a:solidFill>
            <a:latin typeface="Geneva"/>
          </a:endParaRPr>
        </a:p>
        <a:p>
          <a:pPr algn="l" rtl="0">
            <a:lnSpc>
              <a:spcPts val="800"/>
            </a:lnSpc>
            <a:defRPr sz="1000"/>
          </a:pPr>
          <a:r>
            <a:rPr lang="en-US" sz="900" b="0" i="0" u="none" strike="noStrike" baseline="0">
              <a:solidFill>
                <a:srgbClr val="000000"/>
              </a:solidFill>
              <a:latin typeface="Geneva"/>
            </a:rPr>
            <a:t>- Abbreviations:</a:t>
          </a:r>
        </a:p>
        <a:p>
          <a:pPr algn="l" rtl="0">
            <a:defRPr sz="1000"/>
          </a:pPr>
          <a:r>
            <a:rPr lang="en-US" sz="900" b="0" i="0" u="none" strike="noStrike" baseline="0">
              <a:solidFill>
                <a:srgbClr val="000000"/>
              </a:solidFill>
              <a:latin typeface="Geneva"/>
            </a:rPr>
            <a:t>TRB- Technical Record Book</a:t>
          </a:r>
        </a:p>
        <a:p>
          <a:pPr algn="l" rtl="0">
            <a:lnSpc>
              <a:spcPts val="800"/>
            </a:lnSpc>
            <a:defRPr sz="1000"/>
          </a:pPr>
          <a:r>
            <a:rPr lang="en-US" sz="900" b="0" i="0" u="none" strike="noStrike" baseline="0">
              <a:solidFill>
                <a:srgbClr val="000000"/>
              </a:solidFill>
              <a:latin typeface="Geneva"/>
            </a:rPr>
            <a:t>ADW- Air dry weight, the weight of a sample or apparatus after air drying or vacuum oven drying</a:t>
          </a:r>
        </a:p>
        <a:p>
          <a:pPr algn="l" rtl="0">
            <a:lnSpc>
              <a:spcPts val="800"/>
            </a:lnSpc>
            <a:defRPr sz="1000"/>
          </a:pPr>
          <a:r>
            <a:rPr lang="en-US" sz="900" b="0" i="0" u="none" strike="noStrike" baseline="0">
              <a:solidFill>
                <a:srgbClr val="000000"/>
              </a:solidFill>
              <a:latin typeface="Geneva"/>
            </a:rPr>
            <a:t>ODW- Oven dry weight, the weight of a sample or apparatus corrected for moisture content</a:t>
          </a:r>
        </a:p>
        <a:p>
          <a:pPr algn="l" rtl="0">
            <a:defRPr sz="1000"/>
          </a:pPr>
          <a:endParaRPr lang="en-US" sz="900" b="0" i="0" u="none" strike="noStrike" baseline="0">
            <a:solidFill>
              <a:srgbClr val="000000"/>
            </a:solidFill>
            <a:latin typeface="Geneva"/>
          </a:endParaRPr>
        </a:p>
        <a:p>
          <a:pPr rtl="0" fontAlgn="base">
            <a:lnSpc>
              <a:spcPts val="800"/>
            </a:lnSpc>
          </a:pPr>
          <a:endParaRPr lang="en-US" sz="900" b="0" i="0" u="none" strike="noStrike" baseline="0">
            <a:solidFill>
              <a:srgbClr val="000000"/>
            </a:solidFill>
            <a:latin typeface="Geneva"/>
          </a:endParaRPr>
        </a:p>
        <a:p>
          <a:pPr algn="l" rtl="0">
            <a:defRPr sz="1000"/>
          </a:pPr>
          <a:endParaRPr lang="en-US" sz="900" b="0" i="0" u="none" strike="noStrike" baseline="0">
            <a:solidFill>
              <a:srgbClr val="000000"/>
            </a:solidFill>
            <a:latin typeface="Geneva"/>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8572500" cy="5819775"/>
    <xdr:graphicFrame macro="">
      <xdr:nvGraphicFramePr>
        <xdr:cNvPr id="2" name="shape">
          <a:extLst>
            <a:ext uri="{FF2B5EF4-FFF2-40B4-BE49-F238E27FC236}">
              <a16:creationId xmlns:a16="http://schemas.microsoft.com/office/drawing/2014/main" id="{21DCEE97-6567-87FB-ED8A-5677818CE5D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0.82475</cdr:x>
      <cdr:y>0.70975</cdr:y>
    </cdr:from>
    <cdr:to>
      <cdr:x>1</cdr:x>
      <cdr:y>0.91525</cdr:y>
    </cdr:to>
    <cdr:sp macro="" textlink="">
      <cdr:nvSpPr>
        <cdr:cNvPr id="4097" name="Rectangle 1025"/>
        <cdr:cNvSpPr>
          <a:spLocks xmlns:a="http://schemas.openxmlformats.org/drawingml/2006/main" noChangeArrowheads="1"/>
        </cdr:cNvSpPr>
      </cdr:nvSpPr>
      <cdr:spPr bwMode="auto">
        <a:xfrm xmlns:a="http://schemas.openxmlformats.org/drawingml/2006/main">
          <a:off x="7086607" y="4148485"/>
          <a:ext cx="1495418" cy="1195500"/>
        </a:xfrm>
        <a:prstGeom xmlns:a="http://schemas.openxmlformats.org/drawingml/2006/main" prst="rect">
          <a:avLst/>
        </a:prstGeom>
        <a:solidFill xmlns:a="http://schemas.openxmlformats.org/drawingml/2006/main">
          <a:srgbClr val="CCFFFF"/>
        </a:solidFill>
        <a:ln xmlns:a="http://schemas.openxmlformats.org/drawingml/2006/main" w="9525">
          <a:solidFill>
            <a:srgbClr val="000000"/>
          </a:solid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75" b="0" i="0" u="none" strike="noStrike" baseline="0">
              <a:solidFill>
                <a:srgbClr val="000000"/>
              </a:solidFill>
              <a:latin typeface="Arial"/>
              <a:cs typeface="Arial"/>
            </a:rPr>
            <a:t>Note:</a:t>
          </a:r>
        </a:p>
        <a:p xmlns:a="http://schemas.openxmlformats.org/drawingml/2006/main">
          <a:pPr algn="l" rtl="0">
            <a:defRPr sz="1000"/>
          </a:pPr>
          <a:r>
            <a:rPr lang="en-US" sz="975" b="0" i="0" u="none" strike="noStrike" baseline="0">
              <a:solidFill>
                <a:srgbClr val="000000"/>
              </a:solidFill>
              <a:latin typeface="Arial"/>
              <a:cs typeface="Arial"/>
            </a:rPr>
            <a:t>The concentration of each monomeric sugar should be less than or equal to the concentration of each total sugar.</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8101E-9C0F-49C6-8B06-200D38E34D74}">
  <dimension ref="A1"/>
  <sheetViews>
    <sheetView tabSelected="1" topLeftCell="A13" zoomScaleNormal="100" workbookViewId="0">
      <selection activeCell="Q32" sqref="Q32"/>
    </sheetView>
  </sheetViews>
  <sheetFormatPr defaultRowHeight="12.75"/>
  <sheetData/>
  <phoneticPr fontId="0" type="noConversion"/>
  <pageMargins left="0.75" right="0.75" top="1" bottom="1" header="0.5" footer="0.5"/>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E91AC-F492-40BA-9F23-CC2474868709}">
  <sheetPr codeName="Sheet11">
    <pageSetUpPr fitToPage="1"/>
  </sheetPr>
  <dimension ref="A1:C61"/>
  <sheetViews>
    <sheetView workbookViewId="0"/>
  </sheetViews>
  <sheetFormatPr defaultColWidth="10.85546875" defaultRowHeight="12"/>
  <cols>
    <col min="1" max="1" width="10.85546875" style="1" customWidth="1"/>
    <col min="2" max="2" width="16.42578125" style="9" customWidth="1"/>
    <col min="3" max="3" width="97.7109375" style="2" customWidth="1"/>
    <col min="4" max="16384" width="10.85546875" style="5"/>
  </cols>
  <sheetData>
    <row r="1" spans="1:3">
      <c r="A1" s="1" t="s">
        <v>0</v>
      </c>
      <c r="B1" s="9" t="s">
        <v>39</v>
      </c>
      <c r="C1" s="2" t="s">
        <v>85</v>
      </c>
    </row>
    <row r="2" spans="1:3">
      <c r="A2" s="1">
        <f>'TRB Record'!A2</f>
        <v>1</v>
      </c>
      <c r="B2" s="9">
        <f>'TRB Record'!B2</f>
        <v>0</v>
      </c>
    </row>
    <row r="3" spans="1:3">
      <c r="A3" s="1" t="str">
        <f>'TRB Record'!A3</f>
        <v>replicate 1</v>
      </c>
      <c r="B3" s="9">
        <f>'TRB Record'!B3</f>
        <v>0</v>
      </c>
    </row>
    <row r="4" spans="1:3">
      <c r="A4" s="1">
        <f>'TRB Record'!A4</f>
        <v>2</v>
      </c>
      <c r="B4" s="9">
        <f>'TRB Record'!B4</f>
        <v>0</v>
      </c>
    </row>
    <row r="5" spans="1:3">
      <c r="A5" s="1" t="str">
        <f>'TRB Record'!A5</f>
        <v>replicate 2</v>
      </c>
      <c r="B5" s="9">
        <f>'TRB Record'!B5</f>
        <v>0</v>
      </c>
    </row>
    <row r="6" spans="1:3">
      <c r="A6" s="1">
        <f>'TRB Record'!A6</f>
        <v>3</v>
      </c>
      <c r="B6" s="9">
        <f>'TRB Record'!B6</f>
        <v>0</v>
      </c>
    </row>
    <row r="7" spans="1:3">
      <c r="A7" s="1" t="str">
        <f>'TRB Record'!A7</f>
        <v>replicate 3</v>
      </c>
      <c r="B7" s="9">
        <f>'TRB Record'!B7</f>
        <v>0</v>
      </c>
    </row>
    <row r="8" spans="1:3">
      <c r="A8" s="1">
        <f>'TRB Record'!A8</f>
        <v>4</v>
      </c>
      <c r="B8" s="9">
        <f>'TRB Record'!B8</f>
        <v>0</v>
      </c>
    </row>
    <row r="9" spans="1:3">
      <c r="A9" s="1" t="str">
        <f>'TRB Record'!A9</f>
        <v>replicate 4</v>
      </c>
      <c r="B9" s="9">
        <f>'TRB Record'!B9</f>
        <v>0</v>
      </c>
    </row>
    <row r="10" spans="1:3">
      <c r="A10" s="1">
        <f>'TRB Record'!A10</f>
        <v>5</v>
      </c>
      <c r="B10" s="9">
        <f>'TRB Record'!B10</f>
        <v>0</v>
      </c>
    </row>
    <row r="11" spans="1:3">
      <c r="A11" s="1" t="str">
        <f>'TRB Record'!A11</f>
        <v>replicate 5</v>
      </c>
      <c r="B11" s="9">
        <f>'TRB Record'!B11</f>
        <v>0</v>
      </c>
    </row>
    <row r="12" spans="1:3">
      <c r="A12" s="1">
        <f>'TRB Record'!A12</f>
        <v>6</v>
      </c>
      <c r="B12" s="9">
        <f>'TRB Record'!B12</f>
        <v>0</v>
      </c>
    </row>
    <row r="13" spans="1:3">
      <c r="A13" s="1" t="str">
        <f>'TRB Record'!A13</f>
        <v>replicate 6</v>
      </c>
      <c r="B13" s="9">
        <f>'TRB Record'!B13</f>
        <v>0</v>
      </c>
    </row>
    <row r="14" spans="1:3">
      <c r="A14" s="1">
        <f>'TRB Record'!A14</f>
        <v>7</v>
      </c>
      <c r="B14" s="9">
        <f>'TRB Record'!B14</f>
        <v>0</v>
      </c>
    </row>
    <row r="15" spans="1:3">
      <c r="A15" s="1" t="str">
        <f>'TRB Record'!A15</f>
        <v>replicate 7</v>
      </c>
      <c r="B15" s="9">
        <f>'TRB Record'!B15</f>
        <v>0</v>
      </c>
    </row>
    <row r="16" spans="1:3">
      <c r="A16" s="1">
        <f>'TRB Record'!A16</f>
        <v>8</v>
      </c>
      <c r="B16" s="9">
        <f>'TRB Record'!B16</f>
        <v>0</v>
      </c>
    </row>
    <row r="17" spans="1:2">
      <c r="A17" s="1" t="str">
        <f>'TRB Record'!A17</f>
        <v>replicate 8</v>
      </c>
      <c r="B17" s="9">
        <f>'TRB Record'!B17</f>
        <v>0</v>
      </c>
    </row>
    <row r="18" spans="1:2">
      <c r="A18" s="1">
        <f>'TRB Record'!A18</f>
        <v>9</v>
      </c>
      <c r="B18" s="9">
        <f>'TRB Record'!B18</f>
        <v>0</v>
      </c>
    </row>
    <row r="19" spans="1:2">
      <c r="A19" s="1" t="str">
        <f>'TRB Record'!A19</f>
        <v>replicate 9</v>
      </c>
      <c r="B19" s="9">
        <f>'TRB Record'!B19</f>
        <v>0</v>
      </c>
    </row>
    <row r="20" spans="1:2">
      <c r="A20" s="1">
        <f>'TRB Record'!A20</f>
        <v>10</v>
      </c>
      <c r="B20" s="9">
        <f>'TRB Record'!B20</f>
        <v>0</v>
      </c>
    </row>
    <row r="21" spans="1:2">
      <c r="A21" s="1" t="str">
        <f>'TRB Record'!A21</f>
        <v>replicate 10</v>
      </c>
      <c r="B21" s="9">
        <f>'TRB Record'!B21</f>
        <v>0</v>
      </c>
    </row>
    <row r="22" spans="1:2">
      <c r="A22" s="1">
        <f>'TRB Record'!A22</f>
        <v>11</v>
      </c>
      <c r="B22" s="9">
        <f>'TRB Record'!B22</f>
        <v>0</v>
      </c>
    </row>
    <row r="23" spans="1:2">
      <c r="A23" s="1" t="str">
        <f>'TRB Record'!A23</f>
        <v>replicate 11</v>
      </c>
      <c r="B23" s="9">
        <f>'TRB Record'!B23</f>
        <v>0</v>
      </c>
    </row>
    <row r="24" spans="1:2">
      <c r="A24" s="1">
        <f>'TRB Record'!A24</f>
        <v>12</v>
      </c>
      <c r="B24" s="9">
        <f>'TRB Record'!B24</f>
        <v>0</v>
      </c>
    </row>
    <row r="25" spans="1:2">
      <c r="A25" s="1" t="str">
        <f>'TRB Record'!A25</f>
        <v>replicate 12</v>
      </c>
      <c r="B25" s="9">
        <f>'TRB Record'!B25</f>
        <v>0</v>
      </c>
    </row>
    <row r="26" spans="1:2">
      <c r="A26" s="1">
        <f>'TRB Record'!A26</f>
        <v>13</v>
      </c>
      <c r="B26" s="9">
        <f>'TRB Record'!B26</f>
        <v>0</v>
      </c>
    </row>
    <row r="27" spans="1:2">
      <c r="A27" s="1" t="str">
        <f>'TRB Record'!A27</f>
        <v>replicate 13</v>
      </c>
      <c r="B27" s="9">
        <f>'TRB Record'!B27</f>
        <v>0</v>
      </c>
    </row>
    <row r="28" spans="1:2">
      <c r="A28" s="1">
        <f>'TRB Record'!A28</f>
        <v>14</v>
      </c>
      <c r="B28" s="9">
        <f>'TRB Record'!B28</f>
        <v>0</v>
      </c>
    </row>
    <row r="29" spans="1:2">
      <c r="A29" s="1" t="str">
        <f>'TRB Record'!A29</f>
        <v>replicate 14</v>
      </c>
      <c r="B29" s="9">
        <f>'TRB Record'!B29</f>
        <v>0</v>
      </c>
    </row>
    <row r="30" spans="1:2">
      <c r="A30" s="1">
        <f>'TRB Record'!A30</f>
        <v>15</v>
      </c>
      <c r="B30" s="9">
        <f>'TRB Record'!B30</f>
        <v>0</v>
      </c>
    </row>
    <row r="31" spans="1:2">
      <c r="A31" s="1" t="str">
        <f>'TRB Record'!A31</f>
        <v>replicate 15</v>
      </c>
      <c r="B31" s="9">
        <f>'TRB Record'!B31</f>
        <v>0</v>
      </c>
    </row>
    <row r="32" spans="1:2">
      <c r="A32" s="1">
        <f>'TRB Record'!A32</f>
        <v>16</v>
      </c>
      <c r="B32" s="9">
        <f>'TRB Record'!B32</f>
        <v>0</v>
      </c>
    </row>
    <row r="33" spans="1:2">
      <c r="A33" s="1" t="str">
        <f>'TRB Record'!A33</f>
        <v>replicate 16</v>
      </c>
      <c r="B33" s="9">
        <f>'TRB Record'!B33</f>
        <v>0</v>
      </c>
    </row>
    <row r="34" spans="1:2">
      <c r="A34" s="1">
        <f>'TRB Record'!A34</f>
        <v>17</v>
      </c>
      <c r="B34" s="9">
        <f>'TRB Record'!B34</f>
        <v>0</v>
      </c>
    </row>
    <row r="35" spans="1:2">
      <c r="A35" s="1" t="str">
        <f>'TRB Record'!A35</f>
        <v>replicate 17</v>
      </c>
      <c r="B35" s="9">
        <f>'TRB Record'!B35</f>
        <v>0</v>
      </c>
    </row>
    <row r="36" spans="1:2">
      <c r="A36" s="1">
        <f>'TRB Record'!A36</f>
        <v>18</v>
      </c>
      <c r="B36" s="9">
        <f>'TRB Record'!B36</f>
        <v>0</v>
      </c>
    </row>
    <row r="37" spans="1:2">
      <c r="A37" s="1" t="str">
        <f>'TRB Record'!A37</f>
        <v>replicate 18</v>
      </c>
      <c r="B37" s="9">
        <f>'TRB Record'!B37</f>
        <v>0</v>
      </c>
    </row>
    <row r="38" spans="1:2">
      <c r="A38" s="1">
        <f>'TRB Record'!A38</f>
        <v>19</v>
      </c>
      <c r="B38" s="9">
        <f>'TRB Record'!B38</f>
        <v>0</v>
      </c>
    </row>
    <row r="39" spans="1:2">
      <c r="A39" s="1" t="str">
        <f>'TRB Record'!A39</f>
        <v>replicate 19</v>
      </c>
      <c r="B39" s="9">
        <f>'TRB Record'!B39</f>
        <v>0</v>
      </c>
    </row>
    <row r="40" spans="1:2">
      <c r="A40" s="1">
        <f>'TRB Record'!A40</f>
        <v>20</v>
      </c>
      <c r="B40" s="9">
        <f>'TRB Record'!B40</f>
        <v>0</v>
      </c>
    </row>
    <row r="41" spans="1:2">
      <c r="A41" s="1" t="str">
        <f>'TRB Record'!A41</f>
        <v>replicate 20</v>
      </c>
      <c r="B41" s="9">
        <f>'TRB Record'!B41</f>
        <v>0</v>
      </c>
    </row>
    <row r="42" spans="1:2">
      <c r="A42" s="1">
        <f>'TRB Record'!A42</f>
        <v>21</v>
      </c>
      <c r="B42" s="9">
        <f>'TRB Record'!B42</f>
        <v>0</v>
      </c>
    </row>
    <row r="43" spans="1:2">
      <c r="A43" s="1" t="str">
        <f>'TRB Record'!A43</f>
        <v>replicate 21</v>
      </c>
      <c r="B43" s="9">
        <f>'TRB Record'!B43</f>
        <v>0</v>
      </c>
    </row>
    <row r="44" spans="1:2">
      <c r="A44" s="1">
        <f>'TRB Record'!A44</f>
        <v>22</v>
      </c>
      <c r="B44" s="9">
        <f>'TRB Record'!B44</f>
        <v>0</v>
      </c>
    </row>
    <row r="45" spans="1:2">
      <c r="A45" s="1" t="str">
        <f>'TRB Record'!A45</f>
        <v>replicate 22</v>
      </c>
      <c r="B45" s="9">
        <f>'TRB Record'!B45</f>
        <v>0</v>
      </c>
    </row>
    <row r="46" spans="1:2">
      <c r="A46" s="1">
        <f>'TRB Record'!A46</f>
        <v>23</v>
      </c>
      <c r="B46" s="9">
        <f>'TRB Record'!B46</f>
        <v>0</v>
      </c>
    </row>
    <row r="47" spans="1:2">
      <c r="A47" s="1" t="str">
        <f>'TRB Record'!A47</f>
        <v>replicate 23</v>
      </c>
      <c r="B47" s="9">
        <f>'TRB Record'!B47</f>
        <v>0</v>
      </c>
    </row>
    <row r="48" spans="1:2">
      <c r="A48" s="1">
        <f>'TRB Record'!A48</f>
        <v>24</v>
      </c>
      <c r="B48" s="9">
        <f>'TRB Record'!B48</f>
        <v>0</v>
      </c>
    </row>
    <row r="49" spans="1:2">
      <c r="A49" s="1" t="str">
        <f>'TRB Record'!A49</f>
        <v>replicate 24</v>
      </c>
      <c r="B49" s="9">
        <f>'TRB Record'!B49</f>
        <v>0</v>
      </c>
    </row>
    <row r="50" spans="1:2">
      <c r="A50" s="1">
        <f>'TRB Record'!A50</f>
        <v>25</v>
      </c>
      <c r="B50" s="9">
        <f>'TRB Record'!B50</f>
        <v>0</v>
      </c>
    </row>
    <row r="51" spans="1:2">
      <c r="A51" s="1" t="str">
        <f>'TRB Record'!A51</f>
        <v>replicate 25</v>
      </c>
      <c r="B51" s="9">
        <f>'TRB Record'!B51</f>
        <v>0</v>
      </c>
    </row>
    <row r="52" spans="1:2">
      <c r="A52" s="1">
        <f>'TRB Record'!A52</f>
        <v>26</v>
      </c>
      <c r="B52" s="9">
        <f>'TRB Record'!B52</f>
        <v>0</v>
      </c>
    </row>
    <row r="53" spans="1:2">
      <c r="A53" s="1" t="str">
        <f>'TRB Record'!A53</f>
        <v>replicate 26</v>
      </c>
      <c r="B53" s="9">
        <f>'TRB Record'!B53</f>
        <v>0</v>
      </c>
    </row>
    <row r="54" spans="1:2">
      <c r="A54" s="1">
        <f>'TRB Record'!A54</f>
        <v>27</v>
      </c>
      <c r="B54" s="9">
        <f>'TRB Record'!B54</f>
        <v>0</v>
      </c>
    </row>
    <row r="55" spans="1:2">
      <c r="A55" s="1" t="str">
        <f>'TRB Record'!A55</f>
        <v>replicate 27</v>
      </c>
      <c r="B55" s="9">
        <f>'TRB Record'!B55</f>
        <v>0</v>
      </c>
    </row>
    <row r="56" spans="1:2">
      <c r="A56" s="1">
        <f>'TRB Record'!A56</f>
        <v>28</v>
      </c>
      <c r="B56" s="9">
        <f>'TRB Record'!B56</f>
        <v>0</v>
      </c>
    </row>
    <row r="57" spans="1:2">
      <c r="A57" s="1" t="str">
        <f>'TRB Record'!A57</f>
        <v>replicate 28</v>
      </c>
      <c r="B57" s="9">
        <f>'TRB Record'!B57</f>
        <v>0</v>
      </c>
    </row>
    <row r="58" spans="1:2">
      <c r="A58" s="1">
        <f>'TRB Record'!A58</f>
        <v>29</v>
      </c>
      <c r="B58" s="9">
        <f>'TRB Record'!B58</f>
        <v>0</v>
      </c>
    </row>
    <row r="59" spans="1:2">
      <c r="A59" s="1" t="str">
        <f>'TRB Record'!A59</f>
        <v>replicate 29</v>
      </c>
      <c r="B59" s="9">
        <f>'TRB Record'!B59</f>
        <v>0</v>
      </c>
    </row>
    <row r="60" spans="1:2">
      <c r="A60" s="1">
        <f>'TRB Record'!A60</f>
        <v>30</v>
      </c>
      <c r="B60" s="9">
        <f>'TRB Record'!B60</f>
        <v>0</v>
      </c>
    </row>
    <row r="61" spans="1:2">
      <c r="A61" s="1" t="str">
        <f>'TRB Record'!A61</f>
        <v>replicate 30</v>
      </c>
      <c r="B61" s="9">
        <f>'TRB Record'!B61</f>
        <v>0</v>
      </c>
    </row>
  </sheetData>
  <sheetProtection sheet="1" objects="1" scenarios="1"/>
  <phoneticPr fontId="1"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7AE6C-5575-4D16-AE79-F7D27C663252}">
  <sheetPr codeName="Sheet1">
    <pageSetUpPr fitToPage="1"/>
  </sheetPr>
  <dimension ref="A1:H61"/>
  <sheetViews>
    <sheetView workbookViewId="0">
      <selection activeCell="C2" sqref="C2"/>
    </sheetView>
  </sheetViews>
  <sheetFormatPr defaultColWidth="10.85546875" defaultRowHeight="12"/>
  <cols>
    <col min="1" max="1" width="10.85546875" style="1" customWidth="1"/>
    <col min="2" max="2" width="9.7109375" style="2" customWidth="1"/>
    <col min="3" max="3" width="14.28515625" style="2" customWidth="1"/>
    <col min="4" max="4" width="11.85546875" style="2" customWidth="1"/>
    <col min="5" max="7" width="9.7109375" style="3" customWidth="1"/>
    <col min="8" max="8" width="9.7109375" style="4" customWidth="1"/>
    <col min="9" max="16384" width="10.85546875" style="5"/>
  </cols>
  <sheetData>
    <row r="1" spans="1:8" s="6" customFormat="1" ht="104.25">
      <c r="A1" s="6" t="s">
        <v>0</v>
      </c>
      <c r="B1" s="70" t="s">
        <v>1</v>
      </c>
      <c r="C1" s="71" t="s">
        <v>2</v>
      </c>
      <c r="D1" s="71" t="s">
        <v>3</v>
      </c>
      <c r="E1" s="26" t="s">
        <v>4</v>
      </c>
      <c r="F1" s="27" t="s">
        <v>5</v>
      </c>
      <c r="G1" s="27" t="s">
        <v>6</v>
      </c>
      <c r="H1" s="27" t="s">
        <v>7</v>
      </c>
    </row>
    <row r="2" spans="1:8">
      <c r="A2" s="1">
        <v>1</v>
      </c>
      <c r="E2" s="3">
        <f>Lignin!B2</f>
        <v>0</v>
      </c>
      <c r="F2" s="4">
        <f>'Monomeric sugars'!B4</f>
        <v>0</v>
      </c>
      <c r="G2" s="4">
        <f>'Total sugars'!B7</f>
        <v>0</v>
      </c>
      <c r="H2" s="4">
        <f>'Organic Acids'!B3</f>
        <v>0</v>
      </c>
    </row>
    <row r="3" spans="1:8">
      <c r="A3" s="1" t="s">
        <v>8</v>
      </c>
      <c r="E3" s="3">
        <f>Lignin!B3</f>
        <v>0</v>
      </c>
      <c r="F3" s="4">
        <f>'Monomeric sugars'!B5</f>
        <v>0</v>
      </c>
      <c r="G3" s="4">
        <f>'Total sugars'!B8</f>
        <v>0</v>
      </c>
      <c r="H3" s="4">
        <f>'Organic Acids'!B4</f>
        <v>0</v>
      </c>
    </row>
    <row r="4" spans="1:8">
      <c r="A4" s="1">
        <v>2</v>
      </c>
      <c r="E4" s="3">
        <f>Lignin!B4</f>
        <v>0</v>
      </c>
      <c r="F4" s="4">
        <f>'Monomeric sugars'!B6</f>
        <v>0</v>
      </c>
      <c r="G4" s="4">
        <f>'Total sugars'!B9</f>
        <v>0</v>
      </c>
      <c r="H4" s="4">
        <f>'Organic Acids'!B5</f>
        <v>0</v>
      </c>
    </row>
    <row r="5" spans="1:8">
      <c r="A5" s="1" t="s">
        <v>9</v>
      </c>
      <c r="E5" s="3">
        <f>Lignin!B5</f>
        <v>0</v>
      </c>
      <c r="F5" s="4">
        <f>'Monomeric sugars'!B7</f>
        <v>0</v>
      </c>
      <c r="G5" s="4">
        <f>'Total sugars'!B10</f>
        <v>0</v>
      </c>
      <c r="H5" s="4">
        <f>'Organic Acids'!B6</f>
        <v>0</v>
      </c>
    </row>
    <row r="6" spans="1:8">
      <c r="A6" s="1">
        <v>3</v>
      </c>
      <c r="E6" s="3">
        <f>Lignin!B6</f>
        <v>0</v>
      </c>
      <c r="F6" s="4">
        <f>'Monomeric sugars'!B8</f>
        <v>0</v>
      </c>
      <c r="G6" s="4">
        <f>'Total sugars'!B11</f>
        <v>0</v>
      </c>
      <c r="H6" s="4">
        <f>'Organic Acids'!B7</f>
        <v>0</v>
      </c>
    </row>
    <row r="7" spans="1:8">
      <c r="A7" s="1" t="s">
        <v>10</v>
      </c>
      <c r="E7" s="3">
        <f>Lignin!B7</f>
        <v>0</v>
      </c>
      <c r="F7" s="4">
        <f>'Monomeric sugars'!B9</f>
        <v>0</v>
      </c>
      <c r="G7" s="4">
        <f>'Total sugars'!B12</f>
        <v>0</v>
      </c>
      <c r="H7" s="4">
        <f>'Organic Acids'!B8</f>
        <v>0</v>
      </c>
    </row>
    <row r="8" spans="1:8">
      <c r="A8" s="1">
        <v>4</v>
      </c>
      <c r="E8" s="3">
        <f>Lignin!B8</f>
        <v>0</v>
      </c>
      <c r="F8" s="4">
        <f>'Monomeric sugars'!B10</f>
        <v>0</v>
      </c>
      <c r="G8" s="4">
        <f>'Total sugars'!B13</f>
        <v>0</v>
      </c>
      <c r="H8" s="4">
        <f>'Organic Acids'!B9</f>
        <v>0</v>
      </c>
    </row>
    <row r="9" spans="1:8">
      <c r="A9" s="1" t="s">
        <v>11</v>
      </c>
      <c r="E9" s="3">
        <f>Lignin!B9</f>
        <v>0</v>
      </c>
      <c r="F9" s="4">
        <f>'Monomeric sugars'!B11</f>
        <v>0</v>
      </c>
      <c r="G9" s="4">
        <f>'Total sugars'!B14</f>
        <v>0</v>
      </c>
      <c r="H9" s="4">
        <f>'Organic Acids'!B10</f>
        <v>0</v>
      </c>
    </row>
    <row r="10" spans="1:8">
      <c r="A10" s="1">
        <v>5</v>
      </c>
      <c r="E10" s="3">
        <f>Lignin!B10</f>
        <v>0</v>
      </c>
      <c r="F10" s="4">
        <f>'Monomeric sugars'!B12</f>
        <v>0</v>
      </c>
      <c r="G10" s="4">
        <f>'Total sugars'!B15</f>
        <v>0</v>
      </c>
      <c r="H10" s="4">
        <f>'Organic Acids'!B11</f>
        <v>0</v>
      </c>
    </row>
    <row r="11" spans="1:8">
      <c r="A11" s="1" t="s">
        <v>12</v>
      </c>
      <c r="E11" s="3">
        <f>Lignin!B11</f>
        <v>0</v>
      </c>
      <c r="F11" s="4">
        <f>'Monomeric sugars'!B13</f>
        <v>0</v>
      </c>
      <c r="G11" s="4">
        <f>'Total sugars'!B16</f>
        <v>0</v>
      </c>
      <c r="H11" s="4">
        <f>'Organic Acids'!B12</f>
        <v>0</v>
      </c>
    </row>
    <row r="12" spans="1:8">
      <c r="A12" s="1">
        <v>6</v>
      </c>
      <c r="E12" s="3">
        <f>Lignin!B12</f>
        <v>0</v>
      </c>
      <c r="F12" s="4">
        <f>'Monomeric sugars'!B14</f>
        <v>0</v>
      </c>
      <c r="G12" s="4">
        <f>'Total sugars'!B17</f>
        <v>0</v>
      </c>
      <c r="H12" s="4">
        <f>'Organic Acids'!B13</f>
        <v>0</v>
      </c>
    </row>
    <row r="13" spans="1:8">
      <c r="A13" s="1" t="s">
        <v>13</v>
      </c>
      <c r="E13" s="3">
        <f>Lignin!B13</f>
        <v>0</v>
      </c>
      <c r="F13" s="4">
        <f>'Monomeric sugars'!B15</f>
        <v>0</v>
      </c>
      <c r="G13" s="4">
        <f>'Total sugars'!B18</f>
        <v>0</v>
      </c>
      <c r="H13" s="4">
        <f>'Organic Acids'!B14</f>
        <v>0</v>
      </c>
    </row>
    <row r="14" spans="1:8">
      <c r="A14" s="1">
        <v>7</v>
      </c>
      <c r="E14" s="3">
        <f>Lignin!B14</f>
        <v>0</v>
      </c>
      <c r="F14" s="4">
        <f>'Monomeric sugars'!B16</f>
        <v>0</v>
      </c>
      <c r="G14" s="4">
        <f>'Total sugars'!B19</f>
        <v>0</v>
      </c>
      <c r="H14" s="4">
        <f>'Organic Acids'!B15</f>
        <v>0</v>
      </c>
    </row>
    <row r="15" spans="1:8">
      <c r="A15" s="1" t="s">
        <v>14</v>
      </c>
      <c r="E15" s="3">
        <f>Lignin!B15</f>
        <v>0</v>
      </c>
      <c r="F15" s="4">
        <f>'Monomeric sugars'!B17</f>
        <v>0</v>
      </c>
      <c r="G15" s="4">
        <f>'Total sugars'!B20</f>
        <v>0</v>
      </c>
      <c r="H15" s="4">
        <f>'Organic Acids'!B16</f>
        <v>0</v>
      </c>
    </row>
    <row r="16" spans="1:8">
      <c r="A16" s="1">
        <v>8</v>
      </c>
      <c r="E16" s="3">
        <f>Lignin!B16</f>
        <v>0</v>
      </c>
      <c r="F16" s="4">
        <f>'Monomeric sugars'!B18</f>
        <v>0</v>
      </c>
      <c r="G16" s="4">
        <f>'Total sugars'!B21</f>
        <v>0</v>
      </c>
      <c r="H16" s="4">
        <f>'Organic Acids'!B17</f>
        <v>0</v>
      </c>
    </row>
    <row r="17" spans="1:8">
      <c r="A17" s="1" t="s">
        <v>15</v>
      </c>
      <c r="E17" s="3">
        <f>Lignin!B17</f>
        <v>0</v>
      </c>
      <c r="F17" s="4">
        <f>'Monomeric sugars'!B19</f>
        <v>0</v>
      </c>
      <c r="G17" s="4">
        <f>'Total sugars'!B22</f>
        <v>0</v>
      </c>
      <c r="H17" s="4">
        <f>'Organic Acids'!B18</f>
        <v>0</v>
      </c>
    </row>
    <row r="18" spans="1:8">
      <c r="A18" s="1">
        <v>9</v>
      </c>
      <c r="E18" s="3">
        <f>Lignin!B18</f>
        <v>0</v>
      </c>
      <c r="F18" s="4">
        <f>'Monomeric sugars'!B20</f>
        <v>0</v>
      </c>
      <c r="G18" s="4">
        <f>'Total sugars'!B23</f>
        <v>0</v>
      </c>
      <c r="H18" s="4">
        <f>'Organic Acids'!B19</f>
        <v>0</v>
      </c>
    </row>
    <row r="19" spans="1:8">
      <c r="A19" s="1" t="s">
        <v>16</v>
      </c>
      <c r="E19" s="3">
        <f>Lignin!B19</f>
        <v>0</v>
      </c>
      <c r="F19" s="4">
        <f>'Monomeric sugars'!B21</f>
        <v>0</v>
      </c>
      <c r="G19" s="4">
        <f>'Total sugars'!B24</f>
        <v>0</v>
      </c>
      <c r="H19" s="4">
        <f>'Organic Acids'!B20</f>
        <v>0</v>
      </c>
    </row>
    <row r="20" spans="1:8">
      <c r="A20" s="1">
        <v>10</v>
      </c>
      <c r="E20" s="3">
        <f>Lignin!B20</f>
        <v>0</v>
      </c>
      <c r="F20" s="4">
        <f>'Monomeric sugars'!B22</f>
        <v>0</v>
      </c>
      <c r="G20" s="4">
        <f>'Total sugars'!B25</f>
        <v>0</v>
      </c>
      <c r="H20" s="4">
        <f>'Organic Acids'!B21</f>
        <v>0</v>
      </c>
    </row>
    <row r="21" spans="1:8">
      <c r="A21" s="1" t="s">
        <v>17</v>
      </c>
      <c r="E21" s="3">
        <f>Lignin!B21</f>
        <v>0</v>
      </c>
      <c r="F21" s="4">
        <f>'Monomeric sugars'!B23</f>
        <v>0</v>
      </c>
      <c r="G21" s="4">
        <f>'Total sugars'!B26</f>
        <v>0</v>
      </c>
      <c r="H21" s="4">
        <f>'Organic Acids'!B22</f>
        <v>0</v>
      </c>
    </row>
    <row r="22" spans="1:8">
      <c r="A22" s="1">
        <v>11</v>
      </c>
      <c r="E22" s="3">
        <f>Lignin!B22</f>
        <v>0</v>
      </c>
      <c r="F22" s="4">
        <f>'Monomeric sugars'!B24</f>
        <v>0</v>
      </c>
      <c r="G22" s="4">
        <f>'Total sugars'!B27</f>
        <v>0</v>
      </c>
      <c r="H22" s="4">
        <f>'Organic Acids'!B23</f>
        <v>0</v>
      </c>
    </row>
    <row r="23" spans="1:8">
      <c r="A23" s="1" t="s">
        <v>18</v>
      </c>
      <c r="E23" s="3">
        <f>Lignin!B23</f>
        <v>0</v>
      </c>
      <c r="F23" s="4">
        <f>'Monomeric sugars'!B25</f>
        <v>0</v>
      </c>
      <c r="G23" s="4">
        <f>'Total sugars'!B28</f>
        <v>0</v>
      </c>
      <c r="H23" s="4">
        <f>'Organic Acids'!B24</f>
        <v>0</v>
      </c>
    </row>
    <row r="24" spans="1:8">
      <c r="A24" s="1">
        <v>12</v>
      </c>
      <c r="E24" s="3">
        <f>Lignin!B24</f>
        <v>0</v>
      </c>
      <c r="F24" s="4">
        <f>'Monomeric sugars'!B26</f>
        <v>0</v>
      </c>
      <c r="G24" s="4">
        <f>'Total sugars'!B29</f>
        <v>0</v>
      </c>
      <c r="H24" s="4">
        <f>'Organic Acids'!B25</f>
        <v>0</v>
      </c>
    </row>
    <row r="25" spans="1:8">
      <c r="A25" s="1" t="s">
        <v>19</v>
      </c>
      <c r="E25" s="3">
        <f>Lignin!B25</f>
        <v>0</v>
      </c>
      <c r="F25" s="4">
        <f>'Monomeric sugars'!B27</f>
        <v>0</v>
      </c>
      <c r="G25" s="4">
        <f>'Total sugars'!B30</f>
        <v>0</v>
      </c>
      <c r="H25" s="4">
        <f>'Organic Acids'!B26</f>
        <v>0</v>
      </c>
    </row>
    <row r="26" spans="1:8">
      <c r="A26" s="1">
        <v>13</v>
      </c>
      <c r="E26" s="3">
        <f>Lignin!B26</f>
        <v>0</v>
      </c>
      <c r="F26" s="4">
        <f>'Monomeric sugars'!B28</f>
        <v>0</v>
      </c>
      <c r="G26" s="4">
        <f>'Total sugars'!B31</f>
        <v>0</v>
      </c>
      <c r="H26" s="4">
        <f>'Organic Acids'!B27</f>
        <v>0</v>
      </c>
    </row>
    <row r="27" spans="1:8">
      <c r="A27" s="1" t="s">
        <v>20</v>
      </c>
      <c r="E27" s="3">
        <f>Lignin!B27</f>
        <v>0</v>
      </c>
      <c r="F27" s="4">
        <f>'Monomeric sugars'!B29</f>
        <v>0</v>
      </c>
      <c r="G27" s="4">
        <f>'Total sugars'!B32</f>
        <v>0</v>
      </c>
      <c r="H27" s="4">
        <f>'Organic Acids'!B28</f>
        <v>0</v>
      </c>
    </row>
    <row r="28" spans="1:8">
      <c r="A28" s="1">
        <v>14</v>
      </c>
      <c r="E28" s="3">
        <f>Lignin!B28</f>
        <v>0</v>
      </c>
      <c r="F28" s="4">
        <f>'Monomeric sugars'!B30</f>
        <v>0</v>
      </c>
      <c r="G28" s="4">
        <f>'Total sugars'!B33</f>
        <v>0</v>
      </c>
      <c r="H28" s="4">
        <f>'Organic Acids'!B29</f>
        <v>0</v>
      </c>
    </row>
    <row r="29" spans="1:8">
      <c r="A29" s="1" t="s">
        <v>21</v>
      </c>
      <c r="E29" s="3">
        <f>Lignin!B29</f>
        <v>0</v>
      </c>
      <c r="F29" s="4">
        <f>'Monomeric sugars'!B31</f>
        <v>0</v>
      </c>
      <c r="G29" s="4">
        <f>'Total sugars'!B34</f>
        <v>0</v>
      </c>
      <c r="H29" s="4">
        <f>'Organic Acids'!B30</f>
        <v>0</v>
      </c>
    </row>
    <row r="30" spans="1:8">
      <c r="A30" s="1">
        <v>15</v>
      </c>
      <c r="E30" s="3">
        <f>Lignin!B30</f>
        <v>0</v>
      </c>
      <c r="F30" s="4">
        <f>'Monomeric sugars'!B32</f>
        <v>0</v>
      </c>
      <c r="G30" s="4">
        <f>'Total sugars'!B35</f>
        <v>0</v>
      </c>
      <c r="H30" s="4">
        <f>'Organic Acids'!B31</f>
        <v>0</v>
      </c>
    </row>
    <row r="31" spans="1:8">
      <c r="A31" s="1" t="s">
        <v>22</v>
      </c>
      <c r="E31" s="3">
        <f>Lignin!B31</f>
        <v>0</v>
      </c>
      <c r="F31" s="4">
        <f>'Monomeric sugars'!B33</f>
        <v>0</v>
      </c>
      <c r="G31" s="4">
        <f>'Total sugars'!B36</f>
        <v>0</v>
      </c>
      <c r="H31" s="4">
        <f>'Organic Acids'!B32</f>
        <v>0</v>
      </c>
    </row>
    <row r="32" spans="1:8">
      <c r="A32" s="1">
        <v>16</v>
      </c>
      <c r="E32" s="3">
        <f>Lignin!B32</f>
        <v>0</v>
      </c>
      <c r="F32" s="4">
        <f>'Monomeric sugars'!B34</f>
        <v>0</v>
      </c>
      <c r="G32" s="4">
        <f>'Total sugars'!B37</f>
        <v>0</v>
      </c>
      <c r="H32" s="4">
        <f>'Organic Acids'!B33</f>
        <v>0</v>
      </c>
    </row>
    <row r="33" spans="1:8">
      <c r="A33" s="1" t="s">
        <v>23</v>
      </c>
      <c r="E33" s="3">
        <f>Lignin!B33</f>
        <v>0</v>
      </c>
      <c r="F33" s="4">
        <f>'Monomeric sugars'!B35</f>
        <v>0</v>
      </c>
      <c r="G33" s="4">
        <f>'Total sugars'!B38</f>
        <v>0</v>
      </c>
      <c r="H33" s="4">
        <f>'Organic Acids'!B34</f>
        <v>0</v>
      </c>
    </row>
    <row r="34" spans="1:8">
      <c r="A34" s="1">
        <v>17</v>
      </c>
      <c r="E34" s="3">
        <f>Lignin!B34</f>
        <v>0</v>
      </c>
      <c r="F34" s="4">
        <f>'Monomeric sugars'!B36</f>
        <v>0</v>
      </c>
      <c r="G34" s="4">
        <f>'Total sugars'!B39</f>
        <v>0</v>
      </c>
      <c r="H34" s="4">
        <f>'Organic Acids'!B35</f>
        <v>0</v>
      </c>
    </row>
    <row r="35" spans="1:8">
      <c r="A35" s="1" t="s">
        <v>24</v>
      </c>
      <c r="E35" s="3">
        <f>Lignin!B35</f>
        <v>0</v>
      </c>
      <c r="F35" s="4">
        <f>'Monomeric sugars'!B37</f>
        <v>0</v>
      </c>
      <c r="G35" s="4">
        <f>'Total sugars'!B40</f>
        <v>0</v>
      </c>
      <c r="H35" s="4">
        <f>'Organic Acids'!B36</f>
        <v>0</v>
      </c>
    </row>
    <row r="36" spans="1:8">
      <c r="A36" s="1">
        <v>18</v>
      </c>
      <c r="E36" s="3">
        <f>Lignin!B36</f>
        <v>0</v>
      </c>
      <c r="F36" s="4">
        <f>'Monomeric sugars'!B38</f>
        <v>0</v>
      </c>
      <c r="G36" s="4">
        <f>'Total sugars'!B41</f>
        <v>0</v>
      </c>
      <c r="H36" s="4">
        <f>'Organic Acids'!B37</f>
        <v>0</v>
      </c>
    </row>
    <row r="37" spans="1:8">
      <c r="A37" s="1" t="s">
        <v>25</v>
      </c>
      <c r="E37" s="3">
        <f>Lignin!B37</f>
        <v>0</v>
      </c>
      <c r="F37" s="4">
        <f>'Monomeric sugars'!B39</f>
        <v>0</v>
      </c>
      <c r="G37" s="4">
        <f>'Total sugars'!B42</f>
        <v>0</v>
      </c>
      <c r="H37" s="4">
        <f>'Organic Acids'!B38</f>
        <v>0</v>
      </c>
    </row>
    <row r="38" spans="1:8">
      <c r="A38" s="1">
        <v>19</v>
      </c>
      <c r="E38" s="3">
        <f>Lignin!B38</f>
        <v>0</v>
      </c>
      <c r="F38" s="4">
        <f>'Monomeric sugars'!B40</f>
        <v>0</v>
      </c>
      <c r="G38" s="4">
        <f>'Total sugars'!B43</f>
        <v>0</v>
      </c>
      <c r="H38" s="4">
        <f>'Organic Acids'!B39</f>
        <v>0</v>
      </c>
    </row>
    <row r="39" spans="1:8">
      <c r="A39" s="1" t="s">
        <v>26</v>
      </c>
      <c r="E39" s="3">
        <f>Lignin!B39</f>
        <v>0</v>
      </c>
      <c r="F39" s="4">
        <f>'Monomeric sugars'!B41</f>
        <v>0</v>
      </c>
      <c r="G39" s="4">
        <f>'Total sugars'!B44</f>
        <v>0</v>
      </c>
      <c r="H39" s="4">
        <f>'Organic Acids'!B40</f>
        <v>0</v>
      </c>
    </row>
    <row r="40" spans="1:8">
      <c r="A40" s="1">
        <v>20</v>
      </c>
      <c r="E40" s="3">
        <f>Lignin!B40</f>
        <v>0</v>
      </c>
      <c r="F40" s="4">
        <f>'Monomeric sugars'!B42</f>
        <v>0</v>
      </c>
      <c r="G40" s="4">
        <f>'Total sugars'!B45</f>
        <v>0</v>
      </c>
      <c r="H40" s="4">
        <f>'Organic Acids'!B41</f>
        <v>0</v>
      </c>
    </row>
    <row r="41" spans="1:8">
      <c r="A41" s="1" t="s">
        <v>27</v>
      </c>
      <c r="E41" s="3">
        <f>Lignin!B41</f>
        <v>0</v>
      </c>
      <c r="F41" s="4">
        <f>'Monomeric sugars'!B43</f>
        <v>0</v>
      </c>
      <c r="G41" s="4">
        <f>'Total sugars'!B46</f>
        <v>0</v>
      </c>
      <c r="H41" s="4">
        <f>'Organic Acids'!B42</f>
        <v>0</v>
      </c>
    </row>
    <row r="42" spans="1:8">
      <c r="A42" s="1">
        <v>21</v>
      </c>
      <c r="E42" s="3">
        <f>Lignin!B42</f>
        <v>0</v>
      </c>
      <c r="F42" s="4">
        <f>'Monomeric sugars'!B44</f>
        <v>0</v>
      </c>
      <c r="G42" s="4">
        <f>'Total sugars'!B47</f>
        <v>0</v>
      </c>
      <c r="H42" s="4">
        <f>'Organic Acids'!B43</f>
        <v>0</v>
      </c>
    </row>
    <row r="43" spans="1:8">
      <c r="A43" s="1" t="s">
        <v>28</v>
      </c>
      <c r="E43" s="3">
        <f>Lignin!B43</f>
        <v>0</v>
      </c>
      <c r="F43" s="4">
        <f>'Monomeric sugars'!B45</f>
        <v>0</v>
      </c>
      <c r="G43" s="4">
        <f>'Total sugars'!B48</f>
        <v>0</v>
      </c>
      <c r="H43" s="4">
        <f>'Organic Acids'!B44</f>
        <v>0</v>
      </c>
    </row>
    <row r="44" spans="1:8">
      <c r="A44" s="1">
        <v>22</v>
      </c>
      <c r="E44" s="3">
        <f>Lignin!B44</f>
        <v>0</v>
      </c>
      <c r="F44" s="4">
        <f>'Monomeric sugars'!B46</f>
        <v>0</v>
      </c>
      <c r="G44" s="4">
        <f>'Total sugars'!B49</f>
        <v>0</v>
      </c>
      <c r="H44" s="4">
        <f>'Organic Acids'!B45</f>
        <v>0</v>
      </c>
    </row>
    <row r="45" spans="1:8">
      <c r="A45" s="1" t="s">
        <v>29</v>
      </c>
      <c r="E45" s="3">
        <f>Lignin!B45</f>
        <v>0</v>
      </c>
      <c r="F45" s="4">
        <f>'Monomeric sugars'!B47</f>
        <v>0</v>
      </c>
      <c r="G45" s="4">
        <f>'Total sugars'!B50</f>
        <v>0</v>
      </c>
      <c r="H45" s="4">
        <f>'Organic Acids'!B46</f>
        <v>0</v>
      </c>
    </row>
    <row r="46" spans="1:8">
      <c r="A46" s="1">
        <v>23</v>
      </c>
      <c r="E46" s="3">
        <f>Lignin!B46</f>
        <v>0</v>
      </c>
      <c r="F46" s="4">
        <f>'Monomeric sugars'!B48</f>
        <v>0</v>
      </c>
      <c r="G46" s="4">
        <f>'Total sugars'!B51</f>
        <v>0</v>
      </c>
      <c r="H46" s="4">
        <f>'Organic Acids'!B47</f>
        <v>0</v>
      </c>
    </row>
    <row r="47" spans="1:8">
      <c r="A47" s="1" t="s">
        <v>30</v>
      </c>
      <c r="E47" s="3">
        <f>Lignin!B47</f>
        <v>0</v>
      </c>
      <c r="F47" s="4">
        <f>'Monomeric sugars'!B49</f>
        <v>0</v>
      </c>
      <c r="G47" s="4">
        <f>'Total sugars'!B52</f>
        <v>0</v>
      </c>
      <c r="H47" s="4">
        <f>'Organic Acids'!B48</f>
        <v>0</v>
      </c>
    </row>
    <row r="48" spans="1:8">
      <c r="A48" s="1">
        <v>24</v>
      </c>
      <c r="E48" s="3">
        <f>Lignin!B48</f>
        <v>0</v>
      </c>
      <c r="F48" s="4">
        <f>'Monomeric sugars'!B50</f>
        <v>0</v>
      </c>
      <c r="G48" s="4">
        <f>'Total sugars'!B53</f>
        <v>0</v>
      </c>
      <c r="H48" s="4">
        <f>'Organic Acids'!B49</f>
        <v>0</v>
      </c>
    </row>
    <row r="49" spans="1:8">
      <c r="A49" s="1" t="s">
        <v>31</v>
      </c>
      <c r="E49" s="3">
        <f>Lignin!B49</f>
        <v>0</v>
      </c>
      <c r="F49" s="4">
        <f>'Monomeric sugars'!B51</f>
        <v>0</v>
      </c>
      <c r="G49" s="4">
        <f>'Total sugars'!B54</f>
        <v>0</v>
      </c>
      <c r="H49" s="4">
        <f>'Organic Acids'!B50</f>
        <v>0</v>
      </c>
    </row>
    <row r="50" spans="1:8">
      <c r="A50" s="1">
        <v>25</v>
      </c>
      <c r="E50" s="3">
        <f>Lignin!B50</f>
        <v>0</v>
      </c>
      <c r="F50" s="4">
        <f>'Monomeric sugars'!B52</f>
        <v>0</v>
      </c>
      <c r="G50" s="4">
        <f>'Total sugars'!B55</f>
        <v>0</v>
      </c>
      <c r="H50" s="4">
        <f>'Organic Acids'!B51</f>
        <v>0</v>
      </c>
    </row>
    <row r="51" spans="1:8">
      <c r="A51" s="1" t="s">
        <v>32</v>
      </c>
      <c r="E51" s="3">
        <f>Lignin!B51</f>
        <v>0</v>
      </c>
      <c r="F51" s="4">
        <f>'Monomeric sugars'!B53</f>
        <v>0</v>
      </c>
      <c r="G51" s="4">
        <f>'Total sugars'!B56</f>
        <v>0</v>
      </c>
      <c r="H51" s="4">
        <f>'Organic Acids'!B52</f>
        <v>0</v>
      </c>
    </row>
    <row r="52" spans="1:8">
      <c r="A52" s="1">
        <v>26</v>
      </c>
      <c r="E52" s="3">
        <f>Lignin!B52</f>
        <v>0</v>
      </c>
      <c r="F52" s="4">
        <f>'Monomeric sugars'!B54</f>
        <v>0</v>
      </c>
      <c r="G52" s="4">
        <f>'Total sugars'!B57</f>
        <v>0</v>
      </c>
      <c r="H52" s="4">
        <f>'Organic Acids'!B53</f>
        <v>0</v>
      </c>
    </row>
    <row r="53" spans="1:8">
      <c r="A53" s="1" t="s">
        <v>33</v>
      </c>
      <c r="E53" s="3">
        <f>Lignin!B53</f>
        <v>0</v>
      </c>
      <c r="F53" s="4">
        <f>'Monomeric sugars'!B55</f>
        <v>0</v>
      </c>
      <c r="G53" s="4">
        <f>'Total sugars'!B58</f>
        <v>0</v>
      </c>
      <c r="H53" s="4">
        <f>'Organic Acids'!B54</f>
        <v>0</v>
      </c>
    </row>
    <row r="54" spans="1:8">
      <c r="A54" s="1">
        <v>27</v>
      </c>
      <c r="E54" s="3">
        <f>Lignin!B54</f>
        <v>0</v>
      </c>
      <c r="F54" s="4">
        <f>'Monomeric sugars'!B56</f>
        <v>0</v>
      </c>
      <c r="G54" s="4">
        <f>'Total sugars'!B59</f>
        <v>0</v>
      </c>
      <c r="H54" s="4">
        <f>'Organic Acids'!B55</f>
        <v>0</v>
      </c>
    </row>
    <row r="55" spans="1:8">
      <c r="A55" s="1" t="s">
        <v>34</v>
      </c>
      <c r="E55" s="3">
        <f>Lignin!B55</f>
        <v>0</v>
      </c>
      <c r="F55" s="4">
        <f>'Monomeric sugars'!B57</f>
        <v>0</v>
      </c>
      <c r="G55" s="4">
        <f>'Total sugars'!B60</f>
        <v>0</v>
      </c>
      <c r="H55" s="4">
        <f>'Organic Acids'!B56</f>
        <v>0</v>
      </c>
    </row>
    <row r="56" spans="1:8">
      <c r="A56" s="1">
        <v>28</v>
      </c>
      <c r="E56" s="3">
        <f>Lignin!B56</f>
        <v>0</v>
      </c>
      <c r="F56" s="4">
        <f>'Monomeric sugars'!B58</f>
        <v>0</v>
      </c>
      <c r="G56" s="4">
        <f>'Total sugars'!B61</f>
        <v>0</v>
      </c>
      <c r="H56" s="4">
        <f>'Organic Acids'!B57</f>
        <v>0</v>
      </c>
    </row>
    <row r="57" spans="1:8">
      <c r="A57" s="1" t="s">
        <v>35</v>
      </c>
      <c r="E57" s="3">
        <f>Lignin!B57</f>
        <v>0</v>
      </c>
      <c r="F57" s="4">
        <f>'Monomeric sugars'!B59</f>
        <v>0</v>
      </c>
      <c r="G57" s="4">
        <f>'Total sugars'!B62</f>
        <v>0</v>
      </c>
      <c r="H57" s="4">
        <f>'Organic Acids'!B58</f>
        <v>0</v>
      </c>
    </row>
    <row r="58" spans="1:8">
      <c r="A58" s="1">
        <v>29</v>
      </c>
      <c r="E58" s="3">
        <f>Lignin!B58</f>
        <v>0</v>
      </c>
      <c r="F58" s="4">
        <f>'Monomeric sugars'!B60</f>
        <v>0</v>
      </c>
      <c r="G58" s="4">
        <f>'Total sugars'!B63</f>
        <v>0</v>
      </c>
      <c r="H58" s="4">
        <f>'Organic Acids'!B59</f>
        <v>0</v>
      </c>
    </row>
    <row r="59" spans="1:8">
      <c r="A59" s="1" t="s">
        <v>36</v>
      </c>
      <c r="E59" s="3">
        <f>Lignin!B59</f>
        <v>0</v>
      </c>
      <c r="F59" s="4">
        <f>'Monomeric sugars'!B61</f>
        <v>0</v>
      </c>
      <c r="G59" s="4">
        <f>'Total sugars'!B64</f>
        <v>0</v>
      </c>
      <c r="H59" s="4">
        <f>'Organic Acids'!B60</f>
        <v>0</v>
      </c>
    </row>
    <row r="60" spans="1:8">
      <c r="A60" s="1">
        <v>30</v>
      </c>
      <c r="E60" s="3">
        <f>Lignin!B60</f>
        <v>0</v>
      </c>
      <c r="F60" s="4">
        <f>'Monomeric sugars'!B62</f>
        <v>0</v>
      </c>
      <c r="G60" s="4">
        <f>'Total sugars'!B65</f>
        <v>0</v>
      </c>
      <c r="H60" s="4">
        <f>'Organic Acids'!B61</f>
        <v>0</v>
      </c>
    </row>
    <row r="61" spans="1:8">
      <c r="A61" s="1" t="s">
        <v>37</v>
      </c>
      <c r="E61" s="3">
        <f>Lignin!B61</f>
        <v>0</v>
      </c>
      <c r="F61" s="4">
        <f>'Monomeric sugars'!B63</f>
        <v>0</v>
      </c>
      <c r="G61" s="4">
        <f>'Total sugars'!B66</f>
        <v>0</v>
      </c>
      <c r="H61" s="4">
        <f>'Organic Acids'!B62</f>
        <v>0</v>
      </c>
    </row>
  </sheetData>
  <sheetProtection sheet="1" objects="1" scenarios="1"/>
  <phoneticPr fontId="1" type="noConversion"/>
  <printOptions gridLines="1"/>
  <pageMargins left="0.75" right="0.75" top="1" bottom="1" header="0.5" footer="0.5"/>
  <pageSetup paperSize="0" scale="80" fitToWidth="2" fitToHeight="5" orientation="landscape" horizontalDpi="4294967292" verticalDpi="4294967292"/>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8C014-3A10-4060-A9F4-408BC188FF5F}">
  <sheetPr codeName="Sheet5">
    <pageSetUpPr fitToPage="1"/>
  </sheetPr>
  <dimension ref="A1:K61"/>
  <sheetViews>
    <sheetView workbookViewId="0">
      <pane xSplit="2" ySplit="1" topLeftCell="C2" activePane="bottomRight" state="frozen"/>
      <selection pane="bottomRight" activeCell="G2" sqref="G2"/>
      <selection pane="bottomLeft"/>
      <selection pane="topRight"/>
    </sheetView>
  </sheetViews>
  <sheetFormatPr defaultColWidth="10.85546875" defaultRowHeight="12"/>
  <cols>
    <col min="1" max="1" width="10.85546875" style="1" customWidth="1"/>
    <col min="2" max="2" width="13.42578125" style="2" customWidth="1"/>
    <col min="3" max="3" width="16.42578125" style="9" customWidth="1"/>
    <col min="4" max="4" width="7.140625" style="2" customWidth="1"/>
    <col min="5" max="5" width="6.7109375" style="2" customWidth="1"/>
    <col min="6" max="6" width="8.140625" style="2" customWidth="1"/>
    <col min="7" max="7" width="6.7109375" style="2" customWidth="1"/>
    <col min="8" max="8" width="7.7109375" style="32" customWidth="1"/>
    <col min="9" max="9" width="7.42578125" style="10" customWidth="1"/>
    <col min="10" max="11" width="6.5703125" style="11" bestFit="1" customWidth="1"/>
    <col min="12" max="16384" width="10.85546875" style="5"/>
  </cols>
  <sheetData>
    <row r="1" spans="1:11" s="6" customFormat="1" ht="114">
      <c r="A1" s="6" t="s">
        <v>0</v>
      </c>
      <c r="B1" s="71" t="s">
        <v>38</v>
      </c>
      <c r="C1" s="7" t="s">
        <v>39</v>
      </c>
      <c r="D1" s="71" t="s">
        <v>40</v>
      </c>
      <c r="E1" s="72" t="s">
        <v>41</v>
      </c>
      <c r="F1" s="70" t="s">
        <v>42</v>
      </c>
      <c r="G1" s="70" t="s">
        <v>43</v>
      </c>
      <c r="H1" s="31" t="s">
        <v>44</v>
      </c>
      <c r="I1" s="73" t="s">
        <v>45</v>
      </c>
      <c r="J1" s="8" t="s">
        <v>46</v>
      </c>
      <c r="K1" s="8" t="s">
        <v>47</v>
      </c>
    </row>
    <row r="2" spans="1:11">
      <c r="A2" s="1">
        <f>'TRB Record'!A2</f>
        <v>1</v>
      </c>
      <c r="C2" s="9">
        <f>'TRB Record'!C2</f>
        <v>0</v>
      </c>
      <c r="D2" s="39"/>
      <c r="F2" s="10"/>
      <c r="G2" s="10"/>
      <c r="H2" s="32" t="e">
        <f>(G2+F2)/F2</f>
        <v>#DIV/0!</v>
      </c>
      <c r="J2" s="22">
        <f>IF(ISERROR(H2),0,(D2*H2)/I2)</f>
        <v>0</v>
      </c>
      <c r="K2" s="22"/>
    </row>
    <row r="3" spans="1:11">
      <c r="A3" s="1" t="str">
        <f>'TRB Record'!A3</f>
        <v>replicate 1</v>
      </c>
      <c r="C3" s="9">
        <f>'TRB Record'!C3</f>
        <v>0</v>
      </c>
      <c r="D3" s="39"/>
      <c r="F3" s="10"/>
      <c r="G3" s="10"/>
      <c r="H3" s="32" t="e">
        <f t="shared" ref="H3:H61" si="0">(G3+F3)/F3</f>
        <v>#DIV/0!</v>
      </c>
      <c r="J3" s="22">
        <f t="shared" ref="J3:J61" si="1">IF(ISERROR(H3),0,(D3*H3)/I3)</f>
        <v>0</v>
      </c>
      <c r="K3" s="22">
        <f>AVERAGE(J2:J3)</f>
        <v>0</v>
      </c>
    </row>
    <row r="4" spans="1:11">
      <c r="A4" s="1">
        <f>'TRB Record'!A4</f>
        <v>2</v>
      </c>
      <c r="C4" s="9">
        <f>'TRB Record'!C4</f>
        <v>0</v>
      </c>
      <c r="D4" s="39"/>
      <c r="F4" s="10"/>
      <c r="G4" s="10"/>
      <c r="H4" s="32" t="e">
        <f t="shared" si="0"/>
        <v>#DIV/0!</v>
      </c>
      <c r="J4" s="22">
        <f t="shared" si="1"/>
        <v>0</v>
      </c>
      <c r="K4" s="22"/>
    </row>
    <row r="5" spans="1:11">
      <c r="A5" s="1" t="str">
        <f>'TRB Record'!A5</f>
        <v>replicate 2</v>
      </c>
      <c r="C5" s="9">
        <f>'TRB Record'!C5</f>
        <v>0</v>
      </c>
      <c r="D5" s="40"/>
      <c r="F5" s="10"/>
      <c r="G5" s="10"/>
      <c r="H5" s="32" t="e">
        <f t="shared" si="0"/>
        <v>#DIV/0!</v>
      </c>
      <c r="J5" s="22">
        <f t="shared" si="1"/>
        <v>0</v>
      </c>
      <c r="K5" s="22">
        <f>AVERAGE(J4:J5)</f>
        <v>0</v>
      </c>
    </row>
    <row r="6" spans="1:11">
      <c r="A6" s="1">
        <f>'TRB Record'!A6</f>
        <v>3</v>
      </c>
      <c r="C6" s="9">
        <f>'TRB Record'!C6</f>
        <v>0</v>
      </c>
      <c r="D6" s="39"/>
      <c r="F6" s="10"/>
      <c r="G6" s="10"/>
      <c r="H6" s="32" t="e">
        <f t="shared" si="0"/>
        <v>#DIV/0!</v>
      </c>
      <c r="J6" s="22">
        <f t="shared" si="1"/>
        <v>0</v>
      </c>
      <c r="K6" s="22"/>
    </row>
    <row r="7" spans="1:11">
      <c r="A7" s="1" t="str">
        <f>'TRB Record'!A7</f>
        <v>replicate 3</v>
      </c>
      <c r="C7" s="9">
        <f>'TRB Record'!C7</f>
        <v>0</v>
      </c>
      <c r="D7" s="39"/>
      <c r="F7" s="10"/>
      <c r="G7" s="10"/>
      <c r="H7" s="32" t="e">
        <f t="shared" si="0"/>
        <v>#DIV/0!</v>
      </c>
      <c r="J7" s="22">
        <f t="shared" si="1"/>
        <v>0</v>
      </c>
      <c r="K7" s="22">
        <f>AVERAGE(J6:J7)</f>
        <v>0</v>
      </c>
    </row>
    <row r="8" spans="1:11">
      <c r="A8" s="1">
        <f>'TRB Record'!A8</f>
        <v>4</v>
      </c>
      <c r="C8" s="9">
        <f>'TRB Record'!C8</f>
        <v>0</v>
      </c>
      <c r="D8" s="39"/>
      <c r="F8" s="10"/>
      <c r="G8" s="10"/>
      <c r="H8" s="32" t="e">
        <f t="shared" si="0"/>
        <v>#DIV/0!</v>
      </c>
      <c r="J8" s="22">
        <f t="shared" si="1"/>
        <v>0</v>
      </c>
      <c r="K8" s="22"/>
    </row>
    <row r="9" spans="1:11">
      <c r="A9" s="1" t="str">
        <f>'TRB Record'!A9</f>
        <v>replicate 4</v>
      </c>
      <c r="C9" s="9">
        <f>'TRB Record'!C9</f>
        <v>0</v>
      </c>
      <c r="D9" s="40"/>
      <c r="F9" s="10"/>
      <c r="G9" s="10"/>
      <c r="H9" s="32" t="e">
        <f t="shared" si="0"/>
        <v>#DIV/0!</v>
      </c>
      <c r="J9" s="22">
        <f t="shared" si="1"/>
        <v>0</v>
      </c>
      <c r="K9" s="22">
        <f>AVERAGE(J8:J9)</f>
        <v>0</v>
      </c>
    </row>
    <row r="10" spans="1:11">
      <c r="A10" s="1">
        <f>'TRB Record'!A10</f>
        <v>5</v>
      </c>
      <c r="C10" s="9">
        <f>'TRB Record'!C10</f>
        <v>0</v>
      </c>
      <c r="D10" s="40"/>
      <c r="F10" s="10"/>
      <c r="G10" s="10"/>
      <c r="H10" s="32" t="e">
        <f t="shared" si="0"/>
        <v>#DIV/0!</v>
      </c>
      <c r="J10" s="22">
        <f t="shared" si="1"/>
        <v>0</v>
      </c>
      <c r="K10" s="22"/>
    </row>
    <row r="11" spans="1:11">
      <c r="A11" s="1" t="str">
        <f>'TRB Record'!A11</f>
        <v>replicate 5</v>
      </c>
      <c r="C11" s="9">
        <f>'TRB Record'!C11</f>
        <v>0</v>
      </c>
      <c r="D11" s="40"/>
      <c r="F11" s="10"/>
      <c r="G11" s="10"/>
      <c r="H11" s="32" t="e">
        <f t="shared" si="0"/>
        <v>#DIV/0!</v>
      </c>
      <c r="J11" s="22">
        <f t="shared" si="1"/>
        <v>0</v>
      </c>
      <c r="K11" s="22">
        <f>AVERAGE(J10:J11)</f>
        <v>0</v>
      </c>
    </row>
    <row r="12" spans="1:11">
      <c r="A12" s="1">
        <f>'TRB Record'!A12</f>
        <v>6</v>
      </c>
      <c r="C12" s="9">
        <f>'TRB Record'!C12</f>
        <v>0</v>
      </c>
      <c r="D12" s="40"/>
      <c r="F12" s="10"/>
      <c r="G12" s="10"/>
      <c r="H12" s="32" t="e">
        <f t="shared" si="0"/>
        <v>#DIV/0!</v>
      </c>
      <c r="J12" s="22">
        <f t="shared" si="1"/>
        <v>0</v>
      </c>
      <c r="K12" s="22"/>
    </row>
    <row r="13" spans="1:11">
      <c r="A13" s="1" t="str">
        <f>'TRB Record'!A13</f>
        <v>replicate 6</v>
      </c>
      <c r="C13" s="9">
        <f>'TRB Record'!C13</f>
        <v>0</v>
      </c>
      <c r="D13" s="40"/>
      <c r="F13" s="10"/>
      <c r="G13" s="10"/>
      <c r="H13" s="32" t="e">
        <f t="shared" si="0"/>
        <v>#DIV/0!</v>
      </c>
      <c r="J13" s="22">
        <f t="shared" si="1"/>
        <v>0</v>
      </c>
      <c r="K13" s="22">
        <f>AVERAGE(J12:J13)</f>
        <v>0</v>
      </c>
    </row>
    <row r="14" spans="1:11">
      <c r="A14" s="1">
        <f>'TRB Record'!A14</f>
        <v>7</v>
      </c>
      <c r="C14" s="9">
        <f>'TRB Record'!C14</f>
        <v>0</v>
      </c>
      <c r="D14" s="40"/>
      <c r="F14" s="10"/>
      <c r="G14" s="10"/>
      <c r="H14" s="32" t="e">
        <f t="shared" si="0"/>
        <v>#DIV/0!</v>
      </c>
      <c r="J14" s="22">
        <f t="shared" si="1"/>
        <v>0</v>
      </c>
      <c r="K14" s="22"/>
    </row>
    <row r="15" spans="1:11">
      <c r="A15" s="1" t="str">
        <f>'TRB Record'!A15</f>
        <v>replicate 7</v>
      </c>
      <c r="C15" s="9">
        <f>'TRB Record'!C15</f>
        <v>0</v>
      </c>
      <c r="D15" s="40"/>
      <c r="F15" s="10"/>
      <c r="G15" s="10"/>
      <c r="H15" s="32" t="e">
        <f t="shared" si="0"/>
        <v>#DIV/0!</v>
      </c>
      <c r="J15" s="22">
        <f t="shared" si="1"/>
        <v>0</v>
      </c>
      <c r="K15" s="22">
        <f>AVERAGE(J14:J15)</f>
        <v>0</v>
      </c>
    </row>
    <row r="16" spans="1:11">
      <c r="A16" s="1">
        <f>'TRB Record'!A16</f>
        <v>8</v>
      </c>
      <c r="C16" s="9">
        <f>'TRB Record'!C16</f>
        <v>0</v>
      </c>
      <c r="D16" s="40"/>
      <c r="F16" s="10"/>
      <c r="G16" s="10"/>
      <c r="H16" s="32" t="e">
        <f t="shared" si="0"/>
        <v>#DIV/0!</v>
      </c>
      <c r="J16" s="22">
        <f t="shared" si="1"/>
        <v>0</v>
      </c>
      <c r="K16" s="22"/>
    </row>
    <row r="17" spans="1:11">
      <c r="A17" s="1" t="str">
        <f>'TRB Record'!A17</f>
        <v>replicate 8</v>
      </c>
      <c r="C17" s="9">
        <f>'TRB Record'!C17</f>
        <v>0</v>
      </c>
      <c r="D17" s="40"/>
      <c r="F17" s="10"/>
      <c r="G17" s="10"/>
      <c r="H17" s="32" t="e">
        <f t="shared" si="0"/>
        <v>#DIV/0!</v>
      </c>
      <c r="J17" s="22">
        <f t="shared" si="1"/>
        <v>0</v>
      </c>
      <c r="K17" s="22">
        <f>AVERAGE(J16:J17)</f>
        <v>0</v>
      </c>
    </row>
    <row r="18" spans="1:11">
      <c r="A18" s="1">
        <f>'TRB Record'!A18</f>
        <v>9</v>
      </c>
      <c r="C18" s="9">
        <f>'TRB Record'!C18</f>
        <v>0</v>
      </c>
      <c r="D18" s="40"/>
      <c r="F18" s="10"/>
      <c r="G18" s="10"/>
      <c r="H18" s="32" t="e">
        <f t="shared" si="0"/>
        <v>#DIV/0!</v>
      </c>
      <c r="J18" s="22">
        <f t="shared" si="1"/>
        <v>0</v>
      </c>
      <c r="K18" s="22"/>
    </row>
    <row r="19" spans="1:11">
      <c r="A19" s="1" t="str">
        <f>'TRB Record'!A19</f>
        <v>replicate 9</v>
      </c>
      <c r="C19" s="9">
        <f>'TRB Record'!C19</f>
        <v>0</v>
      </c>
      <c r="D19" s="40"/>
      <c r="F19" s="10"/>
      <c r="G19" s="10"/>
      <c r="H19" s="32" t="e">
        <f t="shared" si="0"/>
        <v>#DIV/0!</v>
      </c>
      <c r="J19" s="22">
        <f t="shared" si="1"/>
        <v>0</v>
      </c>
      <c r="K19" s="22">
        <f>AVERAGE(J18:J19)</f>
        <v>0</v>
      </c>
    </row>
    <row r="20" spans="1:11">
      <c r="A20" s="1">
        <f>'TRB Record'!A20</f>
        <v>10</v>
      </c>
      <c r="C20" s="9">
        <f>'TRB Record'!C20</f>
        <v>0</v>
      </c>
      <c r="D20" s="40"/>
      <c r="F20" s="10"/>
      <c r="G20" s="10"/>
      <c r="H20" s="32" t="e">
        <f t="shared" si="0"/>
        <v>#DIV/0!</v>
      </c>
      <c r="J20" s="22">
        <f t="shared" si="1"/>
        <v>0</v>
      </c>
      <c r="K20" s="22"/>
    </row>
    <row r="21" spans="1:11">
      <c r="A21" s="1" t="str">
        <f>'TRB Record'!A21</f>
        <v>replicate 10</v>
      </c>
      <c r="C21" s="9">
        <f>'TRB Record'!C21</f>
        <v>0</v>
      </c>
      <c r="D21" s="40"/>
      <c r="F21" s="10"/>
      <c r="G21" s="10"/>
      <c r="H21" s="32" t="e">
        <f t="shared" si="0"/>
        <v>#DIV/0!</v>
      </c>
      <c r="J21" s="22">
        <f t="shared" si="1"/>
        <v>0</v>
      </c>
      <c r="K21" s="22">
        <f>AVERAGE(J20:J21)</f>
        <v>0</v>
      </c>
    </row>
    <row r="22" spans="1:11">
      <c r="A22" s="1">
        <f>'TRB Record'!A22</f>
        <v>11</v>
      </c>
      <c r="C22" s="9">
        <f>'TRB Record'!C22</f>
        <v>0</v>
      </c>
      <c r="D22" s="40"/>
      <c r="F22" s="10"/>
      <c r="G22" s="10"/>
      <c r="H22" s="32" t="e">
        <f t="shared" si="0"/>
        <v>#DIV/0!</v>
      </c>
      <c r="J22" s="22">
        <f t="shared" si="1"/>
        <v>0</v>
      </c>
      <c r="K22" s="22"/>
    </row>
    <row r="23" spans="1:11">
      <c r="A23" s="1" t="str">
        <f>'TRB Record'!A23</f>
        <v>replicate 11</v>
      </c>
      <c r="C23" s="9">
        <f>'TRB Record'!C23</f>
        <v>0</v>
      </c>
      <c r="D23" s="40"/>
      <c r="F23" s="10"/>
      <c r="G23" s="10"/>
      <c r="H23" s="32" t="e">
        <f t="shared" si="0"/>
        <v>#DIV/0!</v>
      </c>
      <c r="J23" s="22">
        <f t="shared" si="1"/>
        <v>0</v>
      </c>
      <c r="K23" s="22">
        <f>AVERAGE(J22:J23)</f>
        <v>0</v>
      </c>
    </row>
    <row r="24" spans="1:11">
      <c r="A24" s="1">
        <f>'TRB Record'!A24</f>
        <v>12</v>
      </c>
      <c r="C24" s="9">
        <f>'TRB Record'!C24</f>
        <v>0</v>
      </c>
      <c r="D24" s="40"/>
      <c r="F24" s="10"/>
      <c r="G24" s="10"/>
      <c r="H24" s="32" t="e">
        <f t="shared" si="0"/>
        <v>#DIV/0!</v>
      </c>
      <c r="J24" s="22">
        <f t="shared" si="1"/>
        <v>0</v>
      </c>
      <c r="K24" s="22"/>
    </row>
    <row r="25" spans="1:11">
      <c r="A25" s="1" t="str">
        <f>'TRB Record'!A25</f>
        <v>replicate 12</v>
      </c>
      <c r="C25" s="9">
        <f>'TRB Record'!C25</f>
        <v>0</v>
      </c>
      <c r="D25" s="40"/>
      <c r="F25" s="10"/>
      <c r="G25" s="10"/>
      <c r="H25" s="32" t="e">
        <f t="shared" si="0"/>
        <v>#DIV/0!</v>
      </c>
      <c r="J25" s="22">
        <f t="shared" si="1"/>
        <v>0</v>
      </c>
      <c r="K25" s="22">
        <f>AVERAGE(J24:J25)</f>
        <v>0</v>
      </c>
    </row>
    <row r="26" spans="1:11">
      <c r="A26" s="1">
        <f>'TRB Record'!A26</f>
        <v>13</v>
      </c>
      <c r="C26" s="9">
        <f>'TRB Record'!C26</f>
        <v>0</v>
      </c>
      <c r="D26" s="40"/>
      <c r="F26" s="10"/>
      <c r="G26" s="10"/>
      <c r="H26" s="32" t="e">
        <f t="shared" si="0"/>
        <v>#DIV/0!</v>
      </c>
      <c r="J26" s="22">
        <f t="shared" si="1"/>
        <v>0</v>
      </c>
      <c r="K26" s="22"/>
    </row>
    <row r="27" spans="1:11">
      <c r="A27" s="1" t="str">
        <f>'TRB Record'!A27</f>
        <v>replicate 13</v>
      </c>
      <c r="C27" s="9">
        <f>'TRB Record'!C27</f>
        <v>0</v>
      </c>
      <c r="D27" s="40"/>
      <c r="F27" s="10"/>
      <c r="G27" s="10"/>
      <c r="H27" s="32" t="e">
        <f t="shared" si="0"/>
        <v>#DIV/0!</v>
      </c>
      <c r="J27" s="22">
        <f t="shared" si="1"/>
        <v>0</v>
      </c>
      <c r="K27" s="22">
        <f>AVERAGE(J26:J27)</f>
        <v>0</v>
      </c>
    </row>
    <row r="28" spans="1:11">
      <c r="A28" s="1">
        <f>'TRB Record'!A28</f>
        <v>14</v>
      </c>
      <c r="C28" s="9">
        <f>'TRB Record'!C28</f>
        <v>0</v>
      </c>
      <c r="D28" s="40"/>
      <c r="F28" s="10"/>
      <c r="G28" s="10"/>
      <c r="H28" s="32" t="e">
        <f t="shared" si="0"/>
        <v>#DIV/0!</v>
      </c>
      <c r="J28" s="22">
        <f t="shared" si="1"/>
        <v>0</v>
      </c>
      <c r="K28" s="22"/>
    </row>
    <row r="29" spans="1:11">
      <c r="A29" s="1" t="str">
        <f>'TRB Record'!A29</f>
        <v>replicate 14</v>
      </c>
      <c r="C29" s="9">
        <f>'TRB Record'!C29</f>
        <v>0</v>
      </c>
      <c r="D29" s="40"/>
      <c r="F29" s="10"/>
      <c r="G29" s="10"/>
      <c r="H29" s="32" t="e">
        <f t="shared" si="0"/>
        <v>#DIV/0!</v>
      </c>
      <c r="J29" s="22">
        <f t="shared" si="1"/>
        <v>0</v>
      </c>
      <c r="K29" s="22">
        <f>AVERAGE(J28:J29)</f>
        <v>0</v>
      </c>
    </row>
    <row r="30" spans="1:11">
      <c r="A30" s="1">
        <f>'TRB Record'!A30</f>
        <v>15</v>
      </c>
      <c r="C30" s="9">
        <f>'TRB Record'!C30</f>
        <v>0</v>
      </c>
      <c r="D30" s="40"/>
      <c r="F30" s="10"/>
      <c r="G30" s="10"/>
      <c r="H30" s="32" t="e">
        <f t="shared" si="0"/>
        <v>#DIV/0!</v>
      </c>
      <c r="J30" s="22">
        <f t="shared" si="1"/>
        <v>0</v>
      </c>
      <c r="K30" s="22"/>
    </row>
    <row r="31" spans="1:11">
      <c r="A31" s="1" t="str">
        <f>'TRB Record'!A31</f>
        <v>replicate 15</v>
      </c>
      <c r="C31" s="9">
        <f>'TRB Record'!C31</f>
        <v>0</v>
      </c>
      <c r="D31" s="40"/>
      <c r="F31" s="10"/>
      <c r="G31" s="10"/>
      <c r="H31" s="32" t="e">
        <f t="shared" si="0"/>
        <v>#DIV/0!</v>
      </c>
      <c r="J31" s="22">
        <f t="shared" si="1"/>
        <v>0</v>
      </c>
      <c r="K31" s="22">
        <f>AVERAGE(J30:J31)</f>
        <v>0</v>
      </c>
    </row>
    <row r="32" spans="1:11">
      <c r="A32" s="1">
        <f>'TRB Record'!A32</f>
        <v>16</v>
      </c>
      <c r="C32" s="9">
        <f>'TRB Record'!C32</f>
        <v>0</v>
      </c>
      <c r="D32" s="40"/>
      <c r="F32" s="10"/>
      <c r="G32" s="10"/>
      <c r="H32" s="32" t="e">
        <f t="shared" si="0"/>
        <v>#DIV/0!</v>
      </c>
      <c r="J32" s="22">
        <f t="shared" si="1"/>
        <v>0</v>
      </c>
      <c r="K32" s="22"/>
    </row>
    <row r="33" spans="1:11">
      <c r="A33" s="1" t="str">
        <f>'TRB Record'!A33</f>
        <v>replicate 16</v>
      </c>
      <c r="C33" s="9">
        <f>'TRB Record'!C33</f>
        <v>0</v>
      </c>
      <c r="D33" s="40"/>
      <c r="F33" s="10"/>
      <c r="G33" s="10"/>
      <c r="H33" s="32" t="e">
        <f t="shared" si="0"/>
        <v>#DIV/0!</v>
      </c>
      <c r="J33" s="22">
        <f t="shared" si="1"/>
        <v>0</v>
      </c>
      <c r="K33" s="22">
        <f>AVERAGE(J32:J33)</f>
        <v>0</v>
      </c>
    </row>
    <row r="34" spans="1:11">
      <c r="A34" s="1">
        <f>'TRB Record'!A34</f>
        <v>17</v>
      </c>
      <c r="C34" s="9">
        <f>'TRB Record'!C34</f>
        <v>0</v>
      </c>
      <c r="D34" s="40"/>
      <c r="F34" s="10"/>
      <c r="G34" s="10"/>
      <c r="H34" s="32" t="e">
        <f t="shared" si="0"/>
        <v>#DIV/0!</v>
      </c>
      <c r="J34" s="22">
        <f t="shared" si="1"/>
        <v>0</v>
      </c>
      <c r="K34" s="22"/>
    </row>
    <row r="35" spans="1:11">
      <c r="A35" s="1" t="str">
        <f>'TRB Record'!A35</f>
        <v>replicate 17</v>
      </c>
      <c r="C35" s="9">
        <f>'TRB Record'!C35</f>
        <v>0</v>
      </c>
      <c r="D35" s="40"/>
      <c r="F35" s="10"/>
      <c r="G35" s="10"/>
      <c r="H35" s="32" t="e">
        <f t="shared" si="0"/>
        <v>#DIV/0!</v>
      </c>
      <c r="J35" s="22">
        <f t="shared" si="1"/>
        <v>0</v>
      </c>
      <c r="K35" s="22">
        <f>AVERAGE(J34:J35)</f>
        <v>0</v>
      </c>
    </row>
    <row r="36" spans="1:11">
      <c r="A36" s="1">
        <f>'TRB Record'!A36</f>
        <v>18</v>
      </c>
      <c r="C36" s="9">
        <f>'TRB Record'!C36</f>
        <v>0</v>
      </c>
      <c r="D36" s="40"/>
      <c r="F36" s="10"/>
      <c r="G36" s="10"/>
      <c r="H36" s="32" t="e">
        <f t="shared" si="0"/>
        <v>#DIV/0!</v>
      </c>
      <c r="J36" s="22">
        <f t="shared" si="1"/>
        <v>0</v>
      </c>
      <c r="K36" s="22"/>
    </row>
    <row r="37" spans="1:11">
      <c r="A37" s="1" t="str">
        <f>'TRB Record'!A37</f>
        <v>replicate 18</v>
      </c>
      <c r="C37" s="9">
        <f>'TRB Record'!C37</f>
        <v>0</v>
      </c>
      <c r="D37" s="40"/>
      <c r="F37" s="10"/>
      <c r="G37" s="10"/>
      <c r="H37" s="32" t="e">
        <f t="shared" si="0"/>
        <v>#DIV/0!</v>
      </c>
      <c r="J37" s="22">
        <f t="shared" si="1"/>
        <v>0</v>
      </c>
      <c r="K37" s="22">
        <f>AVERAGE(J36:J37)</f>
        <v>0</v>
      </c>
    </row>
    <row r="38" spans="1:11">
      <c r="A38" s="1">
        <f>'TRB Record'!A38</f>
        <v>19</v>
      </c>
      <c r="C38" s="9">
        <f>'TRB Record'!C38</f>
        <v>0</v>
      </c>
      <c r="D38" s="40"/>
      <c r="F38" s="10"/>
      <c r="G38" s="10"/>
      <c r="H38" s="32" t="e">
        <f t="shared" si="0"/>
        <v>#DIV/0!</v>
      </c>
      <c r="J38" s="22">
        <f t="shared" si="1"/>
        <v>0</v>
      </c>
      <c r="K38" s="22"/>
    </row>
    <row r="39" spans="1:11">
      <c r="A39" s="1" t="str">
        <f>'TRB Record'!A39</f>
        <v>replicate 19</v>
      </c>
      <c r="C39" s="9">
        <f>'TRB Record'!C39</f>
        <v>0</v>
      </c>
      <c r="D39" s="40"/>
      <c r="F39" s="10"/>
      <c r="G39" s="10"/>
      <c r="H39" s="32" t="e">
        <f t="shared" si="0"/>
        <v>#DIV/0!</v>
      </c>
      <c r="J39" s="22">
        <f t="shared" si="1"/>
        <v>0</v>
      </c>
      <c r="K39" s="22">
        <f>AVERAGE(J38:J39)</f>
        <v>0</v>
      </c>
    </row>
    <row r="40" spans="1:11">
      <c r="A40" s="1">
        <f>'TRB Record'!A40</f>
        <v>20</v>
      </c>
      <c r="C40" s="9">
        <f>'TRB Record'!C40</f>
        <v>0</v>
      </c>
      <c r="D40" s="40"/>
      <c r="F40" s="10"/>
      <c r="G40" s="10"/>
      <c r="H40" s="32" t="e">
        <f t="shared" si="0"/>
        <v>#DIV/0!</v>
      </c>
      <c r="J40" s="22">
        <f t="shared" si="1"/>
        <v>0</v>
      </c>
      <c r="K40" s="22"/>
    </row>
    <row r="41" spans="1:11">
      <c r="A41" s="1" t="str">
        <f>'TRB Record'!A41</f>
        <v>replicate 20</v>
      </c>
      <c r="C41" s="9">
        <f>'TRB Record'!C41</f>
        <v>0</v>
      </c>
      <c r="D41" s="40"/>
      <c r="F41" s="10"/>
      <c r="G41" s="10"/>
      <c r="H41" s="32" t="e">
        <f t="shared" si="0"/>
        <v>#DIV/0!</v>
      </c>
      <c r="J41" s="22">
        <f t="shared" si="1"/>
        <v>0</v>
      </c>
      <c r="K41" s="22">
        <f>AVERAGE(J40:J41)</f>
        <v>0</v>
      </c>
    </row>
    <row r="42" spans="1:11">
      <c r="A42" s="1">
        <f>'TRB Record'!A42</f>
        <v>21</v>
      </c>
      <c r="C42" s="9">
        <f>'TRB Record'!C42</f>
        <v>0</v>
      </c>
      <c r="D42" s="40"/>
      <c r="F42" s="10"/>
      <c r="G42" s="10"/>
      <c r="H42" s="32" t="e">
        <f t="shared" si="0"/>
        <v>#DIV/0!</v>
      </c>
      <c r="J42" s="22">
        <f t="shared" si="1"/>
        <v>0</v>
      </c>
      <c r="K42" s="22"/>
    </row>
    <row r="43" spans="1:11">
      <c r="A43" s="1" t="str">
        <f>'TRB Record'!A43</f>
        <v>replicate 21</v>
      </c>
      <c r="C43" s="9">
        <f>'TRB Record'!C43</f>
        <v>0</v>
      </c>
      <c r="D43" s="40"/>
      <c r="F43" s="10"/>
      <c r="G43" s="10"/>
      <c r="H43" s="32" t="e">
        <f t="shared" si="0"/>
        <v>#DIV/0!</v>
      </c>
      <c r="J43" s="22">
        <f t="shared" si="1"/>
        <v>0</v>
      </c>
      <c r="K43" s="22">
        <f>AVERAGE(J42:J43)</f>
        <v>0</v>
      </c>
    </row>
    <row r="44" spans="1:11">
      <c r="A44" s="1">
        <f>'TRB Record'!A44</f>
        <v>22</v>
      </c>
      <c r="C44" s="9">
        <f>'TRB Record'!C44</f>
        <v>0</v>
      </c>
      <c r="D44" s="40"/>
      <c r="F44" s="10"/>
      <c r="G44" s="10"/>
      <c r="H44" s="32" t="e">
        <f t="shared" si="0"/>
        <v>#DIV/0!</v>
      </c>
      <c r="J44" s="22">
        <f t="shared" si="1"/>
        <v>0</v>
      </c>
      <c r="K44" s="22"/>
    </row>
    <row r="45" spans="1:11">
      <c r="A45" s="1" t="str">
        <f>'TRB Record'!A45</f>
        <v>replicate 22</v>
      </c>
      <c r="C45" s="9">
        <f>'TRB Record'!C45</f>
        <v>0</v>
      </c>
      <c r="D45" s="40"/>
      <c r="F45" s="10"/>
      <c r="G45" s="10"/>
      <c r="H45" s="32" t="e">
        <f t="shared" si="0"/>
        <v>#DIV/0!</v>
      </c>
      <c r="J45" s="22">
        <f t="shared" si="1"/>
        <v>0</v>
      </c>
      <c r="K45" s="22">
        <f>AVERAGE(J44:J45)</f>
        <v>0</v>
      </c>
    </row>
    <row r="46" spans="1:11">
      <c r="A46" s="1">
        <f>'TRB Record'!A46</f>
        <v>23</v>
      </c>
      <c r="C46" s="9">
        <f>'TRB Record'!C46</f>
        <v>0</v>
      </c>
      <c r="D46" s="40"/>
      <c r="F46" s="10"/>
      <c r="G46" s="10"/>
      <c r="H46" s="32" t="e">
        <f t="shared" si="0"/>
        <v>#DIV/0!</v>
      </c>
      <c r="J46" s="22">
        <f t="shared" si="1"/>
        <v>0</v>
      </c>
      <c r="K46" s="22"/>
    </row>
    <row r="47" spans="1:11">
      <c r="A47" s="1" t="str">
        <f>'TRB Record'!A47</f>
        <v>replicate 23</v>
      </c>
      <c r="C47" s="9">
        <f>'TRB Record'!C47</f>
        <v>0</v>
      </c>
      <c r="D47" s="40"/>
      <c r="F47" s="10"/>
      <c r="G47" s="10"/>
      <c r="H47" s="32" t="e">
        <f t="shared" si="0"/>
        <v>#DIV/0!</v>
      </c>
      <c r="J47" s="22">
        <f t="shared" si="1"/>
        <v>0</v>
      </c>
      <c r="K47" s="22">
        <f>AVERAGE(J46:J47)</f>
        <v>0</v>
      </c>
    </row>
    <row r="48" spans="1:11">
      <c r="A48" s="1">
        <f>'TRB Record'!A48</f>
        <v>24</v>
      </c>
      <c r="C48" s="9">
        <f>'TRB Record'!C48</f>
        <v>0</v>
      </c>
      <c r="D48" s="40"/>
      <c r="F48" s="10"/>
      <c r="G48" s="10"/>
      <c r="H48" s="32" t="e">
        <f t="shared" si="0"/>
        <v>#DIV/0!</v>
      </c>
      <c r="J48" s="22">
        <f t="shared" si="1"/>
        <v>0</v>
      </c>
      <c r="K48" s="22"/>
    </row>
    <row r="49" spans="1:11">
      <c r="A49" s="1" t="str">
        <f>'TRB Record'!A49</f>
        <v>replicate 24</v>
      </c>
      <c r="C49" s="9">
        <f>'TRB Record'!C49</f>
        <v>0</v>
      </c>
      <c r="D49" s="40"/>
      <c r="F49" s="10"/>
      <c r="G49" s="10"/>
      <c r="H49" s="32" t="e">
        <f t="shared" si="0"/>
        <v>#DIV/0!</v>
      </c>
      <c r="J49" s="22">
        <f t="shared" si="1"/>
        <v>0</v>
      </c>
      <c r="K49" s="22">
        <f>AVERAGE(J48:J49)</f>
        <v>0</v>
      </c>
    </row>
    <row r="50" spans="1:11">
      <c r="A50" s="1">
        <f>'TRB Record'!A50</f>
        <v>25</v>
      </c>
      <c r="C50" s="9">
        <f>'TRB Record'!C50</f>
        <v>0</v>
      </c>
      <c r="D50" s="40"/>
      <c r="F50" s="10"/>
      <c r="G50" s="10"/>
      <c r="H50" s="32" t="e">
        <f t="shared" si="0"/>
        <v>#DIV/0!</v>
      </c>
      <c r="J50" s="22">
        <f t="shared" si="1"/>
        <v>0</v>
      </c>
      <c r="K50" s="22"/>
    </row>
    <row r="51" spans="1:11">
      <c r="A51" s="1" t="str">
        <f>'TRB Record'!A51</f>
        <v>replicate 25</v>
      </c>
      <c r="C51" s="9">
        <f>'TRB Record'!C51</f>
        <v>0</v>
      </c>
      <c r="D51" s="40"/>
      <c r="F51" s="10"/>
      <c r="G51" s="10"/>
      <c r="H51" s="32" t="e">
        <f t="shared" si="0"/>
        <v>#DIV/0!</v>
      </c>
      <c r="J51" s="22">
        <f t="shared" si="1"/>
        <v>0</v>
      </c>
      <c r="K51" s="22">
        <f>AVERAGE(J50:J51)</f>
        <v>0</v>
      </c>
    </row>
    <row r="52" spans="1:11">
      <c r="A52" s="1">
        <f>'TRB Record'!A52</f>
        <v>26</v>
      </c>
      <c r="C52" s="9">
        <f>'TRB Record'!C52</f>
        <v>0</v>
      </c>
      <c r="D52" s="40"/>
      <c r="F52" s="10"/>
      <c r="G52" s="10"/>
      <c r="H52" s="32" t="e">
        <f t="shared" si="0"/>
        <v>#DIV/0!</v>
      </c>
      <c r="J52" s="22">
        <f t="shared" si="1"/>
        <v>0</v>
      </c>
      <c r="K52" s="22"/>
    </row>
    <row r="53" spans="1:11">
      <c r="A53" s="1" t="str">
        <f>'TRB Record'!A53</f>
        <v>replicate 26</v>
      </c>
      <c r="C53" s="9">
        <f>'TRB Record'!C53</f>
        <v>0</v>
      </c>
      <c r="D53" s="40"/>
      <c r="F53" s="10"/>
      <c r="G53" s="10"/>
      <c r="H53" s="32" t="e">
        <f t="shared" si="0"/>
        <v>#DIV/0!</v>
      </c>
      <c r="J53" s="22">
        <f t="shared" si="1"/>
        <v>0</v>
      </c>
      <c r="K53" s="22">
        <f>AVERAGE(J52:J53)</f>
        <v>0</v>
      </c>
    </row>
    <row r="54" spans="1:11">
      <c r="A54" s="1">
        <f>'TRB Record'!A54</f>
        <v>27</v>
      </c>
      <c r="C54" s="9">
        <f>'TRB Record'!C54</f>
        <v>0</v>
      </c>
      <c r="D54" s="40"/>
      <c r="F54" s="10"/>
      <c r="G54" s="10"/>
      <c r="H54" s="32" t="e">
        <f t="shared" si="0"/>
        <v>#DIV/0!</v>
      </c>
      <c r="J54" s="22">
        <f t="shared" si="1"/>
        <v>0</v>
      </c>
      <c r="K54" s="22"/>
    </row>
    <row r="55" spans="1:11">
      <c r="A55" s="1" t="str">
        <f>'TRB Record'!A55</f>
        <v>replicate 27</v>
      </c>
      <c r="C55" s="9">
        <f>'TRB Record'!C55</f>
        <v>0</v>
      </c>
      <c r="D55" s="40"/>
      <c r="F55" s="10"/>
      <c r="G55" s="10"/>
      <c r="H55" s="32" t="e">
        <f t="shared" si="0"/>
        <v>#DIV/0!</v>
      </c>
      <c r="J55" s="22">
        <f t="shared" si="1"/>
        <v>0</v>
      </c>
      <c r="K55" s="22">
        <f>AVERAGE(J54:J55)</f>
        <v>0</v>
      </c>
    </row>
    <row r="56" spans="1:11">
      <c r="A56" s="1">
        <f>'TRB Record'!A56</f>
        <v>28</v>
      </c>
      <c r="C56" s="9">
        <f>'TRB Record'!C56</f>
        <v>0</v>
      </c>
      <c r="D56" s="40"/>
      <c r="F56" s="10"/>
      <c r="G56" s="10"/>
      <c r="H56" s="32" t="e">
        <f t="shared" si="0"/>
        <v>#DIV/0!</v>
      </c>
      <c r="J56" s="22">
        <f t="shared" si="1"/>
        <v>0</v>
      </c>
      <c r="K56" s="22"/>
    </row>
    <row r="57" spans="1:11">
      <c r="A57" s="1" t="str">
        <f>'TRB Record'!A57</f>
        <v>replicate 28</v>
      </c>
      <c r="C57" s="9">
        <f>'TRB Record'!C57</f>
        <v>0</v>
      </c>
      <c r="D57" s="40"/>
      <c r="F57" s="10"/>
      <c r="G57" s="10"/>
      <c r="H57" s="32" t="e">
        <f t="shared" si="0"/>
        <v>#DIV/0!</v>
      </c>
      <c r="J57" s="22">
        <f t="shared" si="1"/>
        <v>0</v>
      </c>
      <c r="K57" s="22">
        <f>AVERAGE(J56:J57)</f>
        <v>0</v>
      </c>
    </row>
    <row r="58" spans="1:11">
      <c r="A58" s="1">
        <f>'TRB Record'!A58</f>
        <v>29</v>
      </c>
      <c r="C58" s="9">
        <f>'TRB Record'!C58</f>
        <v>0</v>
      </c>
      <c r="D58" s="40"/>
      <c r="F58" s="10"/>
      <c r="G58" s="10"/>
      <c r="H58" s="32" t="e">
        <f t="shared" si="0"/>
        <v>#DIV/0!</v>
      </c>
      <c r="J58" s="22">
        <f t="shared" si="1"/>
        <v>0</v>
      </c>
      <c r="K58" s="22"/>
    </row>
    <row r="59" spans="1:11">
      <c r="A59" s="1" t="str">
        <f>'TRB Record'!A59</f>
        <v>replicate 29</v>
      </c>
      <c r="C59" s="9">
        <f>'TRB Record'!C59</f>
        <v>0</v>
      </c>
      <c r="D59" s="40"/>
      <c r="F59" s="10"/>
      <c r="G59" s="10"/>
      <c r="H59" s="32" t="e">
        <f t="shared" si="0"/>
        <v>#DIV/0!</v>
      </c>
      <c r="J59" s="22">
        <f t="shared" si="1"/>
        <v>0</v>
      </c>
      <c r="K59" s="22">
        <f>AVERAGE(J58:J59)</f>
        <v>0</v>
      </c>
    </row>
    <row r="60" spans="1:11">
      <c r="A60" s="1">
        <f>'TRB Record'!A60</f>
        <v>30</v>
      </c>
      <c r="C60" s="9">
        <f>'TRB Record'!C60</f>
        <v>0</v>
      </c>
      <c r="D60" s="40"/>
      <c r="F60" s="10"/>
      <c r="G60" s="10"/>
      <c r="H60" s="32" t="e">
        <f t="shared" si="0"/>
        <v>#DIV/0!</v>
      </c>
      <c r="J60" s="22">
        <f t="shared" si="1"/>
        <v>0</v>
      </c>
      <c r="K60" s="22"/>
    </row>
    <row r="61" spans="1:11">
      <c r="A61" s="1" t="str">
        <f>'TRB Record'!A61</f>
        <v>replicate 30</v>
      </c>
      <c r="C61" s="9">
        <f>'TRB Record'!C61</f>
        <v>0</v>
      </c>
      <c r="D61" s="40"/>
      <c r="F61" s="10"/>
      <c r="G61" s="10"/>
      <c r="H61" s="32" t="e">
        <f t="shared" si="0"/>
        <v>#DIV/0!</v>
      </c>
      <c r="J61" s="22">
        <f t="shared" si="1"/>
        <v>0</v>
      </c>
      <c r="K61" s="22">
        <f>AVERAGE(J60:J61)</f>
        <v>0</v>
      </c>
    </row>
  </sheetData>
  <sheetProtection sheet="1" objects="1" scenarios="1"/>
  <phoneticPr fontId="1" type="noConversion"/>
  <printOptions gridLines="1"/>
  <pageMargins left="0.75" right="0.75" top="1" bottom="1" header="0.5" footer="0.5"/>
  <pageSetup scale="75" fitToWidth="2" fitToHeight="5" orientation="landscape" horizontalDpi="4294967292" verticalDpi="4294967292" r:id="rId1"/>
  <headerFooter alignWithMargins="0">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F6FF-95F9-4760-B021-A5EB537DF67F}">
  <sheetPr codeName="Sheet2"/>
  <dimension ref="A1:R64"/>
  <sheetViews>
    <sheetView workbookViewId="0">
      <selection activeCell="H7" sqref="H7"/>
    </sheetView>
  </sheetViews>
  <sheetFormatPr defaultColWidth="10.85546875" defaultRowHeight="12"/>
  <cols>
    <col min="1" max="1" width="10.85546875" style="1" customWidth="1"/>
    <col min="2" max="2" width="18.42578125" style="2" bestFit="1" customWidth="1"/>
    <col min="3" max="3" width="15.42578125" style="1" customWidth="1"/>
    <col min="4" max="5" width="9.28515625" style="28" customWidth="1"/>
    <col min="6" max="6" width="6.5703125" style="47" customWidth="1"/>
    <col min="7" max="7" width="7.140625" style="2" customWidth="1"/>
    <col min="8" max="8" width="7" style="2" customWidth="1"/>
    <col min="9" max="9" width="6.5703125" style="13" customWidth="1"/>
    <col min="10" max="12" width="6.5703125" style="2" customWidth="1"/>
    <col min="13" max="13" width="6.28515625" style="3" customWidth="1"/>
    <col min="14" max="18" width="6.28515625" style="1" customWidth="1"/>
    <col min="19" max="16384" width="10.85546875" style="5"/>
  </cols>
  <sheetData>
    <row r="1" spans="1:18" s="1" customFormat="1" ht="12.75" customHeight="1">
      <c r="B1" s="77"/>
      <c r="D1" s="119" t="s">
        <v>48</v>
      </c>
      <c r="E1" s="119"/>
      <c r="F1" s="120"/>
      <c r="G1" s="122" t="s">
        <v>49</v>
      </c>
      <c r="H1" s="123"/>
      <c r="I1" s="123"/>
      <c r="J1" s="123"/>
      <c r="K1" s="123"/>
      <c r="L1" s="124"/>
      <c r="M1" s="33"/>
      <c r="N1" s="117"/>
      <c r="O1" s="118"/>
      <c r="P1" s="118"/>
      <c r="Q1" s="118"/>
      <c r="R1" s="118"/>
    </row>
    <row r="2" spans="1:18">
      <c r="D2" s="29"/>
      <c r="E2" s="29"/>
      <c r="F2" s="30"/>
      <c r="G2" s="121" t="s">
        <v>50</v>
      </c>
      <c r="H2" s="121"/>
      <c r="I2" s="125"/>
      <c r="J2" s="126"/>
      <c r="K2" s="126"/>
      <c r="L2" s="127"/>
      <c r="M2" s="69"/>
      <c r="N2" s="115"/>
      <c r="O2" s="114"/>
      <c r="P2" s="114"/>
      <c r="Q2" s="114"/>
      <c r="R2" s="114"/>
    </row>
    <row r="3" spans="1:18" s="6" customFormat="1" ht="90.75" customHeight="1">
      <c r="A3" s="6" t="s">
        <v>0</v>
      </c>
      <c r="B3" s="74" t="s">
        <v>51</v>
      </c>
      <c r="C3" s="6" t="s">
        <v>39</v>
      </c>
      <c r="D3" s="71" t="s">
        <v>52</v>
      </c>
      <c r="E3" s="75" t="s">
        <v>53</v>
      </c>
      <c r="F3" s="7" t="s">
        <v>54</v>
      </c>
      <c r="G3" s="71" t="s">
        <v>55</v>
      </c>
      <c r="H3" s="71" t="s">
        <v>56</v>
      </c>
      <c r="I3" s="76" t="s">
        <v>57</v>
      </c>
      <c r="J3" s="71" t="s">
        <v>58</v>
      </c>
      <c r="K3" s="71" t="s">
        <v>59</v>
      </c>
      <c r="L3" s="71" t="s">
        <v>60</v>
      </c>
      <c r="M3" s="26" t="s">
        <v>55</v>
      </c>
      <c r="N3" s="6" t="s">
        <v>56</v>
      </c>
      <c r="O3" s="6" t="s">
        <v>57</v>
      </c>
      <c r="P3" s="6" t="s">
        <v>58</v>
      </c>
      <c r="Q3" s="6" t="s">
        <v>59</v>
      </c>
      <c r="R3" s="6" t="s">
        <v>60</v>
      </c>
    </row>
    <row r="4" spans="1:18">
      <c r="A4" s="1">
        <f>'TRB Record'!A2</f>
        <v>1</v>
      </c>
      <c r="C4" s="1">
        <f>'TRB Record'!C2</f>
        <v>0</v>
      </c>
      <c r="D4" s="10">
        <v>1</v>
      </c>
      <c r="E4" s="10"/>
      <c r="F4" s="32">
        <f>(D4+E4)/D4</f>
        <v>1</v>
      </c>
      <c r="H4" s="10"/>
      <c r="I4" s="37"/>
      <c r="J4" s="10"/>
      <c r="K4" s="10"/>
      <c r="L4" s="10"/>
      <c r="M4" s="22">
        <f t="shared" ref="M4:R4" si="0">$F4*G4</f>
        <v>0</v>
      </c>
      <c r="N4" s="22">
        <f t="shared" si="0"/>
        <v>0</v>
      </c>
      <c r="O4" s="22">
        <f t="shared" si="0"/>
        <v>0</v>
      </c>
      <c r="P4" s="22">
        <f t="shared" si="0"/>
        <v>0</v>
      </c>
      <c r="Q4" s="22">
        <f t="shared" si="0"/>
        <v>0</v>
      </c>
      <c r="R4" s="22">
        <f t="shared" si="0"/>
        <v>0</v>
      </c>
    </row>
    <row r="5" spans="1:18">
      <c r="A5" s="1" t="str">
        <f>'TRB Record'!A3</f>
        <v>replicate 1</v>
      </c>
      <c r="C5" s="1">
        <f>'TRB Record'!C3</f>
        <v>0</v>
      </c>
      <c r="D5" s="10">
        <v>1</v>
      </c>
      <c r="E5" s="10"/>
      <c r="F5" s="32">
        <f t="shared" ref="F5:F63" si="1">(D5+E5)/D5</f>
        <v>1</v>
      </c>
      <c r="H5" s="10"/>
      <c r="I5" s="37"/>
      <c r="J5" s="10"/>
      <c r="K5" s="10"/>
      <c r="L5" s="10"/>
      <c r="M5" s="22">
        <f t="shared" ref="M5:M63" si="2">$F5*G5</f>
        <v>0</v>
      </c>
      <c r="N5" s="22">
        <f t="shared" ref="N5:N63" si="3">$F5*H5</f>
        <v>0</v>
      </c>
      <c r="O5" s="22">
        <f t="shared" ref="O5:O63" si="4">$F5*I5</f>
        <v>0</v>
      </c>
      <c r="P5" s="22">
        <f t="shared" ref="P5:P63" si="5">$F5*J5</f>
        <v>0</v>
      </c>
      <c r="Q5" s="22">
        <f t="shared" ref="Q5:Q63" si="6">$F5*K5</f>
        <v>0</v>
      </c>
      <c r="R5" s="22">
        <f t="shared" ref="R5:R63" si="7">$F5*L5</f>
        <v>0</v>
      </c>
    </row>
    <row r="6" spans="1:18">
      <c r="A6" s="1">
        <f>'TRB Record'!A4</f>
        <v>2</v>
      </c>
      <c r="C6" s="1">
        <f>'TRB Record'!C4</f>
        <v>0</v>
      </c>
      <c r="D6" s="10">
        <v>1</v>
      </c>
      <c r="E6" s="10"/>
      <c r="F6" s="32">
        <f t="shared" si="1"/>
        <v>1</v>
      </c>
      <c r="H6" s="10"/>
      <c r="I6" s="37"/>
      <c r="J6" s="10"/>
      <c r="K6" s="10"/>
      <c r="L6" s="10"/>
      <c r="M6" s="22">
        <f t="shared" si="2"/>
        <v>0</v>
      </c>
      <c r="N6" s="22">
        <f t="shared" si="3"/>
        <v>0</v>
      </c>
      <c r="O6" s="22">
        <f t="shared" si="4"/>
        <v>0</v>
      </c>
      <c r="P6" s="22">
        <f t="shared" si="5"/>
        <v>0</v>
      </c>
      <c r="Q6" s="22">
        <f t="shared" si="6"/>
        <v>0</v>
      </c>
      <c r="R6" s="22">
        <f t="shared" si="7"/>
        <v>0</v>
      </c>
    </row>
    <row r="7" spans="1:18">
      <c r="A7" s="1" t="str">
        <f>'TRB Record'!A5</f>
        <v>replicate 2</v>
      </c>
      <c r="C7" s="1">
        <f>'TRB Record'!C5</f>
        <v>0</v>
      </c>
      <c r="D7" s="10">
        <v>1</v>
      </c>
      <c r="E7" s="10"/>
      <c r="F7" s="32">
        <f t="shared" si="1"/>
        <v>1</v>
      </c>
      <c r="H7" s="10"/>
      <c r="I7" s="37"/>
      <c r="J7" s="10"/>
      <c r="K7" s="10"/>
      <c r="L7" s="10"/>
      <c r="M7" s="22">
        <f t="shared" si="2"/>
        <v>0</v>
      </c>
      <c r="N7" s="22">
        <f t="shared" si="3"/>
        <v>0</v>
      </c>
      <c r="O7" s="22">
        <f t="shared" si="4"/>
        <v>0</v>
      </c>
      <c r="P7" s="22">
        <f t="shared" si="5"/>
        <v>0</v>
      </c>
      <c r="Q7" s="22">
        <f t="shared" si="6"/>
        <v>0</v>
      </c>
      <c r="R7" s="22">
        <f t="shared" si="7"/>
        <v>0</v>
      </c>
    </row>
    <row r="8" spans="1:18">
      <c r="A8" s="1">
        <f>'TRB Record'!A6</f>
        <v>3</v>
      </c>
      <c r="C8" s="1">
        <f>'TRB Record'!C6</f>
        <v>0</v>
      </c>
      <c r="D8" s="10">
        <v>1</v>
      </c>
      <c r="E8" s="10"/>
      <c r="F8" s="32">
        <f t="shared" si="1"/>
        <v>1</v>
      </c>
      <c r="H8" s="10"/>
      <c r="I8" s="37"/>
      <c r="J8" s="10"/>
      <c r="K8" s="10"/>
      <c r="L8" s="10"/>
      <c r="M8" s="22">
        <f t="shared" si="2"/>
        <v>0</v>
      </c>
      <c r="N8" s="22">
        <f t="shared" si="3"/>
        <v>0</v>
      </c>
      <c r="O8" s="22">
        <f t="shared" si="4"/>
        <v>0</v>
      </c>
      <c r="P8" s="22">
        <f t="shared" si="5"/>
        <v>0</v>
      </c>
      <c r="Q8" s="22">
        <f t="shared" si="6"/>
        <v>0</v>
      </c>
      <c r="R8" s="22">
        <f t="shared" si="7"/>
        <v>0</v>
      </c>
    </row>
    <row r="9" spans="1:18">
      <c r="A9" s="1" t="str">
        <f>'TRB Record'!A7</f>
        <v>replicate 3</v>
      </c>
      <c r="C9" s="1">
        <f>'TRB Record'!C7</f>
        <v>0</v>
      </c>
      <c r="D9" s="10">
        <v>1</v>
      </c>
      <c r="E9" s="10"/>
      <c r="F9" s="32">
        <f t="shared" si="1"/>
        <v>1</v>
      </c>
      <c r="H9" s="10"/>
      <c r="I9" s="37"/>
      <c r="J9" s="10"/>
      <c r="K9" s="10"/>
      <c r="L9" s="10"/>
      <c r="M9" s="22">
        <f t="shared" si="2"/>
        <v>0</v>
      </c>
      <c r="N9" s="22">
        <f t="shared" si="3"/>
        <v>0</v>
      </c>
      <c r="O9" s="22">
        <f t="shared" si="4"/>
        <v>0</v>
      </c>
      <c r="P9" s="22">
        <f t="shared" si="5"/>
        <v>0</v>
      </c>
      <c r="Q9" s="22">
        <f t="shared" si="6"/>
        <v>0</v>
      </c>
      <c r="R9" s="22">
        <f t="shared" si="7"/>
        <v>0</v>
      </c>
    </row>
    <row r="10" spans="1:18">
      <c r="A10" s="1">
        <f>'TRB Record'!A8</f>
        <v>4</v>
      </c>
      <c r="C10" s="1">
        <f>'TRB Record'!C8</f>
        <v>0</v>
      </c>
      <c r="D10" s="10">
        <v>1</v>
      </c>
      <c r="E10" s="10"/>
      <c r="F10" s="32">
        <f t="shared" si="1"/>
        <v>1</v>
      </c>
      <c r="H10" s="10"/>
      <c r="I10" s="37"/>
      <c r="J10" s="10"/>
      <c r="K10" s="10"/>
      <c r="L10" s="10"/>
      <c r="M10" s="22">
        <f t="shared" si="2"/>
        <v>0</v>
      </c>
      <c r="N10" s="22">
        <f t="shared" si="3"/>
        <v>0</v>
      </c>
      <c r="O10" s="22">
        <f t="shared" si="4"/>
        <v>0</v>
      </c>
      <c r="P10" s="22">
        <f t="shared" si="5"/>
        <v>0</v>
      </c>
      <c r="Q10" s="22">
        <f t="shared" si="6"/>
        <v>0</v>
      </c>
      <c r="R10" s="22">
        <f t="shared" si="7"/>
        <v>0</v>
      </c>
    </row>
    <row r="11" spans="1:18">
      <c r="A11" s="1" t="str">
        <f>'TRB Record'!A9</f>
        <v>replicate 4</v>
      </c>
      <c r="C11" s="1">
        <f>'TRB Record'!C9</f>
        <v>0</v>
      </c>
      <c r="D11" s="10">
        <v>1</v>
      </c>
      <c r="E11" s="10"/>
      <c r="F11" s="32">
        <f t="shared" si="1"/>
        <v>1</v>
      </c>
      <c r="H11" s="10"/>
      <c r="I11" s="37"/>
      <c r="J11" s="10"/>
      <c r="K11" s="10"/>
      <c r="L11" s="10"/>
      <c r="M11" s="22">
        <f t="shared" si="2"/>
        <v>0</v>
      </c>
      <c r="N11" s="22">
        <f t="shared" si="3"/>
        <v>0</v>
      </c>
      <c r="O11" s="22">
        <f t="shared" si="4"/>
        <v>0</v>
      </c>
      <c r="P11" s="22">
        <f t="shared" si="5"/>
        <v>0</v>
      </c>
      <c r="Q11" s="22">
        <f t="shared" si="6"/>
        <v>0</v>
      </c>
      <c r="R11" s="22">
        <f t="shared" si="7"/>
        <v>0</v>
      </c>
    </row>
    <row r="12" spans="1:18">
      <c r="A12" s="1">
        <f>'TRB Record'!A10</f>
        <v>5</v>
      </c>
      <c r="C12" s="1">
        <f>'TRB Record'!C10</f>
        <v>0</v>
      </c>
      <c r="D12" s="10">
        <v>1</v>
      </c>
      <c r="E12" s="10"/>
      <c r="F12" s="32">
        <f t="shared" si="1"/>
        <v>1</v>
      </c>
      <c r="H12" s="10"/>
      <c r="I12" s="37"/>
      <c r="J12" s="10"/>
      <c r="K12" s="10"/>
      <c r="L12" s="10"/>
      <c r="M12" s="22">
        <f t="shared" si="2"/>
        <v>0</v>
      </c>
      <c r="N12" s="22">
        <f t="shared" si="3"/>
        <v>0</v>
      </c>
      <c r="O12" s="22">
        <f t="shared" si="4"/>
        <v>0</v>
      </c>
      <c r="P12" s="22">
        <f t="shared" si="5"/>
        <v>0</v>
      </c>
      <c r="Q12" s="22">
        <f t="shared" si="6"/>
        <v>0</v>
      </c>
      <c r="R12" s="22">
        <f t="shared" si="7"/>
        <v>0</v>
      </c>
    </row>
    <row r="13" spans="1:18">
      <c r="A13" s="1" t="str">
        <f>'TRB Record'!A11</f>
        <v>replicate 5</v>
      </c>
      <c r="C13" s="1">
        <f>'TRB Record'!C11</f>
        <v>0</v>
      </c>
      <c r="D13" s="10">
        <v>1</v>
      </c>
      <c r="E13" s="10"/>
      <c r="F13" s="32">
        <f t="shared" si="1"/>
        <v>1</v>
      </c>
      <c r="H13" s="10"/>
      <c r="I13" s="37"/>
      <c r="J13" s="10"/>
      <c r="K13" s="10"/>
      <c r="L13" s="10"/>
      <c r="M13" s="22">
        <f t="shared" si="2"/>
        <v>0</v>
      </c>
      <c r="N13" s="22">
        <f t="shared" si="3"/>
        <v>0</v>
      </c>
      <c r="O13" s="22">
        <f t="shared" si="4"/>
        <v>0</v>
      </c>
      <c r="P13" s="22">
        <f t="shared" si="5"/>
        <v>0</v>
      </c>
      <c r="Q13" s="22">
        <f t="shared" si="6"/>
        <v>0</v>
      </c>
      <c r="R13" s="22">
        <f t="shared" si="7"/>
        <v>0</v>
      </c>
    </row>
    <row r="14" spans="1:18">
      <c r="A14" s="1">
        <f>'TRB Record'!A12</f>
        <v>6</v>
      </c>
      <c r="C14" s="1">
        <f>'TRB Record'!C12</f>
        <v>0</v>
      </c>
      <c r="D14" s="10">
        <v>1</v>
      </c>
      <c r="E14" s="10"/>
      <c r="F14" s="32">
        <f t="shared" si="1"/>
        <v>1</v>
      </c>
      <c r="H14" s="10"/>
      <c r="I14" s="37"/>
      <c r="J14" s="10"/>
      <c r="K14" s="10"/>
      <c r="L14" s="10"/>
      <c r="M14" s="22">
        <f t="shared" si="2"/>
        <v>0</v>
      </c>
      <c r="N14" s="22">
        <f t="shared" si="3"/>
        <v>0</v>
      </c>
      <c r="O14" s="22">
        <f t="shared" si="4"/>
        <v>0</v>
      </c>
      <c r="P14" s="22">
        <f t="shared" si="5"/>
        <v>0</v>
      </c>
      <c r="Q14" s="22">
        <f t="shared" si="6"/>
        <v>0</v>
      </c>
      <c r="R14" s="22">
        <f t="shared" si="7"/>
        <v>0</v>
      </c>
    </row>
    <row r="15" spans="1:18">
      <c r="A15" s="1" t="str">
        <f>'TRB Record'!A13</f>
        <v>replicate 6</v>
      </c>
      <c r="C15" s="1">
        <f>'TRB Record'!C13</f>
        <v>0</v>
      </c>
      <c r="D15" s="10">
        <v>1</v>
      </c>
      <c r="E15" s="10"/>
      <c r="F15" s="32">
        <f t="shared" si="1"/>
        <v>1</v>
      </c>
      <c r="H15" s="10"/>
      <c r="I15" s="37"/>
      <c r="J15" s="10"/>
      <c r="K15" s="10"/>
      <c r="L15" s="10"/>
      <c r="M15" s="22">
        <f t="shared" si="2"/>
        <v>0</v>
      </c>
      <c r="N15" s="22">
        <f t="shared" si="3"/>
        <v>0</v>
      </c>
      <c r="O15" s="22">
        <f t="shared" si="4"/>
        <v>0</v>
      </c>
      <c r="P15" s="22">
        <f t="shared" si="5"/>
        <v>0</v>
      </c>
      <c r="Q15" s="22">
        <f t="shared" si="6"/>
        <v>0</v>
      </c>
      <c r="R15" s="22">
        <f t="shared" si="7"/>
        <v>0</v>
      </c>
    </row>
    <row r="16" spans="1:18">
      <c r="A16" s="1">
        <f>'TRB Record'!A14</f>
        <v>7</v>
      </c>
      <c r="C16" s="1">
        <f>'TRB Record'!C14</f>
        <v>0</v>
      </c>
      <c r="D16" s="10">
        <v>1</v>
      </c>
      <c r="E16" s="10"/>
      <c r="F16" s="32">
        <f t="shared" si="1"/>
        <v>1</v>
      </c>
      <c r="H16" s="10"/>
      <c r="I16" s="37"/>
      <c r="J16" s="10"/>
      <c r="K16" s="10"/>
      <c r="L16" s="10"/>
      <c r="M16" s="22">
        <f t="shared" si="2"/>
        <v>0</v>
      </c>
      <c r="N16" s="22">
        <f t="shared" si="3"/>
        <v>0</v>
      </c>
      <c r="O16" s="22">
        <f t="shared" si="4"/>
        <v>0</v>
      </c>
      <c r="P16" s="22">
        <f t="shared" si="5"/>
        <v>0</v>
      </c>
      <c r="Q16" s="22">
        <f t="shared" si="6"/>
        <v>0</v>
      </c>
      <c r="R16" s="22">
        <f t="shared" si="7"/>
        <v>0</v>
      </c>
    </row>
    <row r="17" spans="1:18">
      <c r="A17" s="1" t="str">
        <f>'TRB Record'!A15</f>
        <v>replicate 7</v>
      </c>
      <c r="C17" s="1">
        <f>'TRB Record'!C15</f>
        <v>0</v>
      </c>
      <c r="D17" s="10">
        <v>1</v>
      </c>
      <c r="E17" s="10"/>
      <c r="F17" s="32">
        <f t="shared" si="1"/>
        <v>1</v>
      </c>
      <c r="H17" s="10"/>
      <c r="I17" s="37"/>
      <c r="J17" s="10"/>
      <c r="K17" s="10"/>
      <c r="L17" s="10"/>
      <c r="M17" s="22">
        <f t="shared" si="2"/>
        <v>0</v>
      </c>
      <c r="N17" s="22">
        <f t="shared" si="3"/>
        <v>0</v>
      </c>
      <c r="O17" s="22">
        <f t="shared" si="4"/>
        <v>0</v>
      </c>
      <c r="P17" s="22">
        <f t="shared" si="5"/>
        <v>0</v>
      </c>
      <c r="Q17" s="22">
        <f t="shared" si="6"/>
        <v>0</v>
      </c>
      <c r="R17" s="22">
        <f t="shared" si="7"/>
        <v>0</v>
      </c>
    </row>
    <row r="18" spans="1:18">
      <c r="A18" s="1">
        <f>'TRB Record'!A16</f>
        <v>8</v>
      </c>
      <c r="C18" s="1">
        <f>'TRB Record'!C16</f>
        <v>0</v>
      </c>
      <c r="D18" s="10">
        <v>1</v>
      </c>
      <c r="E18" s="10"/>
      <c r="F18" s="32">
        <f t="shared" si="1"/>
        <v>1</v>
      </c>
      <c r="H18" s="10"/>
      <c r="I18" s="37"/>
      <c r="J18" s="10"/>
      <c r="K18" s="10"/>
      <c r="L18" s="10"/>
      <c r="M18" s="22">
        <f t="shared" si="2"/>
        <v>0</v>
      </c>
      <c r="N18" s="22">
        <f t="shared" si="3"/>
        <v>0</v>
      </c>
      <c r="O18" s="22">
        <f t="shared" si="4"/>
        <v>0</v>
      </c>
      <c r="P18" s="22">
        <f t="shared" si="5"/>
        <v>0</v>
      </c>
      <c r="Q18" s="22">
        <f t="shared" si="6"/>
        <v>0</v>
      </c>
      <c r="R18" s="22">
        <f t="shared" si="7"/>
        <v>0</v>
      </c>
    </row>
    <row r="19" spans="1:18">
      <c r="A19" s="1" t="str">
        <f>'TRB Record'!A17</f>
        <v>replicate 8</v>
      </c>
      <c r="C19" s="1">
        <f>'TRB Record'!C17</f>
        <v>0</v>
      </c>
      <c r="D19" s="10">
        <v>1</v>
      </c>
      <c r="E19" s="10"/>
      <c r="F19" s="32">
        <f t="shared" si="1"/>
        <v>1</v>
      </c>
      <c r="H19" s="10"/>
      <c r="I19" s="37"/>
      <c r="J19" s="10"/>
      <c r="K19" s="10"/>
      <c r="L19" s="10"/>
      <c r="M19" s="22">
        <f t="shared" si="2"/>
        <v>0</v>
      </c>
      <c r="N19" s="22">
        <f t="shared" si="3"/>
        <v>0</v>
      </c>
      <c r="O19" s="22">
        <f t="shared" si="4"/>
        <v>0</v>
      </c>
      <c r="P19" s="22">
        <f t="shared" si="5"/>
        <v>0</v>
      </c>
      <c r="Q19" s="22">
        <f t="shared" si="6"/>
        <v>0</v>
      </c>
      <c r="R19" s="22">
        <f t="shared" si="7"/>
        <v>0</v>
      </c>
    </row>
    <row r="20" spans="1:18">
      <c r="A20" s="1">
        <f>'TRB Record'!A18</f>
        <v>9</v>
      </c>
      <c r="C20" s="1">
        <f>'TRB Record'!C18</f>
        <v>0</v>
      </c>
      <c r="D20" s="10">
        <v>1</v>
      </c>
      <c r="E20" s="10"/>
      <c r="F20" s="32">
        <f t="shared" si="1"/>
        <v>1</v>
      </c>
      <c r="H20" s="10"/>
      <c r="I20" s="37"/>
      <c r="J20" s="10"/>
      <c r="K20" s="10"/>
      <c r="L20" s="10"/>
      <c r="M20" s="22">
        <f t="shared" si="2"/>
        <v>0</v>
      </c>
      <c r="N20" s="22">
        <f t="shared" si="3"/>
        <v>0</v>
      </c>
      <c r="O20" s="22">
        <f t="shared" si="4"/>
        <v>0</v>
      </c>
      <c r="P20" s="22">
        <f t="shared" si="5"/>
        <v>0</v>
      </c>
      <c r="Q20" s="22">
        <f t="shared" si="6"/>
        <v>0</v>
      </c>
      <c r="R20" s="22">
        <f t="shared" si="7"/>
        <v>0</v>
      </c>
    </row>
    <row r="21" spans="1:18">
      <c r="A21" s="1" t="str">
        <f>'TRB Record'!A19</f>
        <v>replicate 9</v>
      </c>
      <c r="C21" s="1">
        <f>'TRB Record'!C19</f>
        <v>0</v>
      </c>
      <c r="D21" s="10">
        <v>1</v>
      </c>
      <c r="E21" s="10"/>
      <c r="F21" s="32">
        <f t="shared" si="1"/>
        <v>1</v>
      </c>
      <c r="H21" s="10"/>
      <c r="I21" s="37"/>
      <c r="J21" s="10"/>
      <c r="K21" s="10"/>
      <c r="L21" s="10"/>
      <c r="M21" s="22">
        <f t="shared" si="2"/>
        <v>0</v>
      </c>
      <c r="N21" s="22">
        <f t="shared" si="3"/>
        <v>0</v>
      </c>
      <c r="O21" s="22">
        <f t="shared" si="4"/>
        <v>0</v>
      </c>
      <c r="P21" s="22">
        <f t="shared" si="5"/>
        <v>0</v>
      </c>
      <c r="Q21" s="22">
        <f t="shared" si="6"/>
        <v>0</v>
      </c>
      <c r="R21" s="22">
        <f t="shared" si="7"/>
        <v>0</v>
      </c>
    </row>
    <row r="22" spans="1:18">
      <c r="A22" s="1">
        <f>'TRB Record'!A20</f>
        <v>10</v>
      </c>
      <c r="C22" s="1">
        <f>'TRB Record'!C20</f>
        <v>0</v>
      </c>
      <c r="D22" s="10">
        <v>1</v>
      </c>
      <c r="E22" s="10"/>
      <c r="F22" s="32">
        <f t="shared" si="1"/>
        <v>1</v>
      </c>
      <c r="H22" s="10"/>
      <c r="I22" s="37"/>
      <c r="J22" s="10"/>
      <c r="K22" s="10"/>
      <c r="L22" s="10"/>
      <c r="M22" s="22">
        <f t="shared" si="2"/>
        <v>0</v>
      </c>
      <c r="N22" s="22">
        <f t="shared" si="3"/>
        <v>0</v>
      </c>
      <c r="O22" s="22">
        <f t="shared" si="4"/>
        <v>0</v>
      </c>
      <c r="P22" s="22">
        <f t="shared" si="5"/>
        <v>0</v>
      </c>
      <c r="Q22" s="22">
        <f t="shared" si="6"/>
        <v>0</v>
      </c>
      <c r="R22" s="22">
        <f t="shared" si="7"/>
        <v>0</v>
      </c>
    </row>
    <row r="23" spans="1:18">
      <c r="A23" s="1" t="str">
        <f>'TRB Record'!A21</f>
        <v>replicate 10</v>
      </c>
      <c r="C23" s="1">
        <f>'TRB Record'!C21</f>
        <v>0</v>
      </c>
      <c r="D23" s="10">
        <v>1</v>
      </c>
      <c r="E23" s="10"/>
      <c r="F23" s="32">
        <f t="shared" si="1"/>
        <v>1</v>
      </c>
      <c r="H23" s="10"/>
      <c r="I23" s="37"/>
      <c r="J23" s="10"/>
      <c r="K23" s="10"/>
      <c r="L23" s="10"/>
      <c r="M23" s="22">
        <f t="shared" si="2"/>
        <v>0</v>
      </c>
      <c r="N23" s="22">
        <f t="shared" si="3"/>
        <v>0</v>
      </c>
      <c r="O23" s="22">
        <f t="shared" si="4"/>
        <v>0</v>
      </c>
      <c r="P23" s="22">
        <f t="shared" si="5"/>
        <v>0</v>
      </c>
      <c r="Q23" s="22">
        <f t="shared" si="6"/>
        <v>0</v>
      </c>
      <c r="R23" s="22">
        <f t="shared" si="7"/>
        <v>0</v>
      </c>
    </row>
    <row r="24" spans="1:18">
      <c r="A24" s="1">
        <f>'TRB Record'!A22</f>
        <v>11</v>
      </c>
      <c r="C24" s="1">
        <f>'TRB Record'!C22</f>
        <v>0</v>
      </c>
      <c r="D24" s="10">
        <v>1</v>
      </c>
      <c r="E24" s="10"/>
      <c r="F24" s="32">
        <f t="shared" si="1"/>
        <v>1</v>
      </c>
      <c r="H24" s="10"/>
      <c r="I24" s="37"/>
      <c r="J24" s="10"/>
      <c r="K24" s="10"/>
      <c r="L24" s="10"/>
      <c r="M24" s="22">
        <f t="shared" si="2"/>
        <v>0</v>
      </c>
      <c r="N24" s="22">
        <f t="shared" si="3"/>
        <v>0</v>
      </c>
      <c r="O24" s="22">
        <f t="shared" si="4"/>
        <v>0</v>
      </c>
      <c r="P24" s="22">
        <f t="shared" si="5"/>
        <v>0</v>
      </c>
      <c r="Q24" s="22">
        <f t="shared" si="6"/>
        <v>0</v>
      </c>
      <c r="R24" s="22">
        <f t="shared" si="7"/>
        <v>0</v>
      </c>
    </row>
    <row r="25" spans="1:18" s="12" customFormat="1">
      <c r="A25" s="19" t="str">
        <f>'TRB Record'!A23</f>
        <v>replicate 11</v>
      </c>
      <c r="B25" s="2"/>
      <c r="C25" s="1">
        <f>'TRB Record'!C23</f>
        <v>0</v>
      </c>
      <c r="D25" s="10">
        <v>1</v>
      </c>
      <c r="E25" s="10"/>
      <c r="F25" s="32">
        <f t="shared" si="1"/>
        <v>1</v>
      </c>
      <c r="G25" s="2"/>
      <c r="H25" s="10"/>
      <c r="I25" s="37"/>
      <c r="J25" s="10"/>
      <c r="K25" s="10"/>
      <c r="L25" s="10"/>
      <c r="M25" s="22">
        <f t="shared" si="2"/>
        <v>0</v>
      </c>
      <c r="N25" s="22">
        <f t="shared" si="3"/>
        <v>0</v>
      </c>
      <c r="O25" s="22">
        <f t="shared" si="4"/>
        <v>0</v>
      </c>
      <c r="P25" s="22">
        <f t="shared" si="5"/>
        <v>0</v>
      </c>
      <c r="Q25" s="22">
        <f t="shared" si="6"/>
        <v>0</v>
      </c>
      <c r="R25" s="22">
        <f t="shared" si="7"/>
        <v>0</v>
      </c>
    </row>
    <row r="26" spans="1:18">
      <c r="A26" s="1">
        <f>'TRB Record'!A24</f>
        <v>12</v>
      </c>
      <c r="C26" s="1">
        <f>'TRB Record'!C24</f>
        <v>0</v>
      </c>
      <c r="D26" s="10">
        <v>1</v>
      </c>
      <c r="E26" s="10"/>
      <c r="F26" s="32">
        <f t="shared" si="1"/>
        <v>1</v>
      </c>
      <c r="H26" s="10"/>
      <c r="I26" s="37"/>
      <c r="J26" s="10"/>
      <c r="K26" s="10"/>
      <c r="L26" s="10"/>
      <c r="M26" s="22">
        <f t="shared" si="2"/>
        <v>0</v>
      </c>
      <c r="N26" s="22">
        <f t="shared" si="3"/>
        <v>0</v>
      </c>
      <c r="O26" s="22">
        <f t="shared" si="4"/>
        <v>0</v>
      </c>
      <c r="P26" s="22">
        <f t="shared" si="5"/>
        <v>0</v>
      </c>
      <c r="Q26" s="22">
        <f t="shared" si="6"/>
        <v>0</v>
      </c>
      <c r="R26" s="22">
        <f t="shared" si="7"/>
        <v>0</v>
      </c>
    </row>
    <row r="27" spans="1:18">
      <c r="A27" s="1" t="str">
        <f>'TRB Record'!A25</f>
        <v>replicate 12</v>
      </c>
      <c r="C27" s="1">
        <f>'TRB Record'!C25</f>
        <v>0</v>
      </c>
      <c r="D27" s="10">
        <v>1</v>
      </c>
      <c r="E27" s="10"/>
      <c r="F27" s="32">
        <f t="shared" si="1"/>
        <v>1</v>
      </c>
      <c r="H27" s="10"/>
      <c r="I27" s="37"/>
      <c r="J27" s="10"/>
      <c r="K27" s="10"/>
      <c r="L27" s="10"/>
      <c r="M27" s="22">
        <f t="shared" si="2"/>
        <v>0</v>
      </c>
      <c r="N27" s="22">
        <f t="shared" si="3"/>
        <v>0</v>
      </c>
      <c r="O27" s="22">
        <f t="shared" si="4"/>
        <v>0</v>
      </c>
      <c r="P27" s="22">
        <f t="shared" si="5"/>
        <v>0</v>
      </c>
      <c r="Q27" s="22">
        <f t="shared" si="6"/>
        <v>0</v>
      </c>
      <c r="R27" s="22">
        <f t="shared" si="7"/>
        <v>0</v>
      </c>
    </row>
    <row r="28" spans="1:18">
      <c r="A28" s="1">
        <f>'TRB Record'!A26</f>
        <v>13</v>
      </c>
      <c r="C28" s="1">
        <f>'TRB Record'!C26</f>
        <v>0</v>
      </c>
      <c r="D28" s="10">
        <v>1</v>
      </c>
      <c r="E28" s="10"/>
      <c r="F28" s="32">
        <f t="shared" si="1"/>
        <v>1</v>
      </c>
      <c r="H28" s="10"/>
      <c r="I28" s="37"/>
      <c r="J28" s="10"/>
      <c r="K28" s="10"/>
      <c r="L28" s="10"/>
      <c r="M28" s="22">
        <f t="shared" si="2"/>
        <v>0</v>
      </c>
      <c r="N28" s="22">
        <f t="shared" si="3"/>
        <v>0</v>
      </c>
      <c r="O28" s="22">
        <f t="shared" si="4"/>
        <v>0</v>
      </c>
      <c r="P28" s="22">
        <f t="shared" si="5"/>
        <v>0</v>
      </c>
      <c r="Q28" s="22">
        <f t="shared" si="6"/>
        <v>0</v>
      </c>
      <c r="R28" s="22">
        <f t="shared" si="7"/>
        <v>0</v>
      </c>
    </row>
    <row r="29" spans="1:18">
      <c r="A29" s="1" t="str">
        <f>'TRB Record'!A27</f>
        <v>replicate 13</v>
      </c>
      <c r="C29" s="1">
        <f>'TRB Record'!C27</f>
        <v>0</v>
      </c>
      <c r="D29" s="10">
        <v>1</v>
      </c>
      <c r="E29" s="10"/>
      <c r="F29" s="32">
        <f t="shared" si="1"/>
        <v>1</v>
      </c>
      <c r="H29" s="10"/>
      <c r="I29" s="37"/>
      <c r="J29" s="10"/>
      <c r="K29" s="10"/>
      <c r="L29" s="10"/>
      <c r="M29" s="22">
        <f t="shared" si="2"/>
        <v>0</v>
      </c>
      <c r="N29" s="22">
        <f t="shared" si="3"/>
        <v>0</v>
      </c>
      <c r="O29" s="22">
        <f t="shared" si="4"/>
        <v>0</v>
      </c>
      <c r="P29" s="22">
        <f t="shared" si="5"/>
        <v>0</v>
      </c>
      <c r="Q29" s="22">
        <f t="shared" si="6"/>
        <v>0</v>
      </c>
      <c r="R29" s="22">
        <f t="shared" si="7"/>
        <v>0</v>
      </c>
    </row>
    <row r="30" spans="1:18">
      <c r="A30" s="1">
        <f>'TRB Record'!A28</f>
        <v>14</v>
      </c>
      <c r="C30" s="1">
        <f>'TRB Record'!C28</f>
        <v>0</v>
      </c>
      <c r="D30" s="10">
        <v>1</v>
      </c>
      <c r="E30" s="10"/>
      <c r="F30" s="32">
        <f t="shared" si="1"/>
        <v>1</v>
      </c>
      <c r="H30" s="10"/>
      <c r="I30" s="37"/>
      <c r="J30" s="10"/>
      <c r="K30" s="10"/>
      <c r="L30" s="10"/>
      <c r="M30" s="22">
        <f t="shared" si="2"/>
        <v>0</v>
      </c>
      <c r="N30" s="22">
        <f t="shared" si="3"/>
        <v>0</v>
      </c>
      <c r="O30" s="22">
        <f t="shared" si="4"/>
        <v>0</v>
      </c>
      <c r="P30" s="22">
        <f t="shared" si="5"/>
        <v>0</v>
      </c>
      <c r="Q30" s="22">
        <f t="shared" si="6"/>
        <v>0</v>
      </c>
      <c r="R30" s="22">
        <f t="shared" si="7"/>
        <v>0</v>
      </c>
    </row>
    <row r="31" spans="1:18">
      <c r="A31" s="1" t="str">
        <f>'TRB Record'!A29</f>
        <v>replicate 14</v>
      </c>
      <c r="C31" s="1">
        <f>'TRB Record'!C29</f>
        <v>0</v>
      </c>
      <c r="D31" s="10">
        <v>1</v>
      </c>
      <c r="E31" s="10"/>
      <c r="F31" s="32">
        <f t="shared" si="1"/>
        <v>1</v>
      </c>
      <c r="H31" s="10"/>
      <c r="I31" s="37"/>
      <c r="J31" s="10"/>
      <c r="K31" s="10"/>
      <c r="L31" s="10"/>
      <c r="M31" s="22">
        <f t="shared" si="2"/>
        <v>0</v>
      </c>
      <c r="N31" s="22">
        <f t="shared" si="3"/>
        <v>0</v>
      </c>
      <c r="O31" s="22">
        <f t="shared" si="4"/>
        <v>0</v>
      </c>
      <c r="P31" s="22">
        <f t="shared" si="5"/>
        <v>0</v>
      </c>
      <c r="Q31" s="22">
        <f t="shared" si="6"/>
        <v>0</v>
      </c>
      <c r="R31" s="22">
        <f t="shared" si="7"/>
        <v>0</v>
      </c>
    </row>
    <row r="32" spans="1:18">
      <c r="A32" s="1">
        <f>'TRB Record'!A30</f>
        <v>15</v>
      </c>
      <c r="C32" s="1">
        <f>'TRB Record'!C30</f>
        <v>0</v>
      </c>
      <c r="D32" s="10">
        <v>1</v>
      </c>
      <c r="E32" s="10"/>
      <c r="F32" s="32">
        <f t="shared" si="1"/>
        <v>1</v>
      </c>
      <c r="H32" s="10"/>
      <c r="I32" s="37"/>
      <c r="J32" s="10"/>
      <c r="K32" s="10"/>
      <c r="L32" s="10"/>
      <c r="M32" s="22">
        <f t="shared" si="2"/>
        <v>0</v>
      </c>
      <c r="N32" s="22">
        <f t="shared" si="3"/>
        <v>0</v>
      </c>
      <c r="O32" s="22">
        <f t="shared" si="4"/>
        <v>0</v>
      </c>
      <c r="P32" s="22">
        <f t="shared" si="5"/>
        <v>0</v>
      </c>
      <c r="Q32" s="22">
        <f t="shared" si="6"/>
        <v>0</v>
      </c>
      <c r="R32" s="22">
        <f t="shared" si="7"/>
        <v>0</v>
      </c>
    </row>
    <row r="33" spans="1:18">
      <c r="A33" s="1" t="str">
        <f>'TRB Record'!A31</f>
        <v>replicate 15</v>
      </c>
      <c r="C33" s="1">
        <f>'TRB Record'!C31</f>
        <v>0</v>
      </c>
      <c r="D33" s="10">
        <v>1</v>
      </c>
      <c r="E33" s="10"/>
      <c r="F33" s="32">
        <f t="shared" si="1"/>
        <v>1</v>
      </c>
      <c r="H33" s="10"/>
      <c r="I33" s="37"/>
      <c r="J33" s="10"/>
      <c r="K33" s="10"/>
      <c r="L33" s="10"/>
      <c r="M33" s="22">
        <f t="shared" si="2"/>
        <v>0</v>
      </c>
      <c r="N33" s="22">
        <f t="shared" si="3"/>
        <v>0</v>
      </c>
      <c r="O33" s="22">
        <f t="shared" si="4"/>
        <v>0</v>
      </c>
      <c r="P33" s="22">
        <f t="shared" si="5"/>
        <v>0</v>
      </c>
      <c r="Q33" s="22">
        <f t="shared" si="6"/>
        <v>0</v>
      </c>
      <c r="R33" s="22">
        <f t="shared" si="7"/>
        <v>0</v>
      </c>
    </row>
    <row r="34" spans="1:18">
      <c r="A34" s="1">
        <f>'TRB Record'!A32</f>
        <v>16</v>
      </c>
      <c r="C34" s="1">
        <f>'TRB Record'!C32</f>
        <v>0</v>
      </c>
      <c r="D34" s="10">
        <v>1</v>
      </c>
      <c r="E34" s="10"/>
      <c r="F34" s="32">
        <f t="shared" si="1"/>
        <v>1</v>
      </c>
      <c r="H34" s="10"/>
      <c r="I34" s="37"/>
      <c r="J34" s="10"/>
      <c r="K34" s="10"/>
      <c r="L34" s="10"/>
      <c r="M34" s="22">
        <f t="shared" si="2"/>
        <v>0</v>
      </c>
      <c r="N34" s="22">
        <f t="shared" si="3"/>
        <v>0</v>
      </c>
      <c r="O34" s="22">
        <f t="shared" si="4"/>
        <v>0</v>
      </c>
      <c r="P34" s="22">
        <f t="shared" si="5"/>
        <v>0</v>
      </c>
      <c r="Q34" s="22">
        <f t="shared" si="6"/>
        <v>0</v>
      </c>
      <c r="R34" s="22">
        <f t="shared" si="7"/>
        <v>0</v>
      </c>
    </row>
    <row r="35" spans="1:18">
      <c r="A35" s="1" t="str">
        <f>'TRB Record'!A33</f>
        <v>replicate 16</v>
      </c>
      <c r="C35" s="1">
        <f>'TRB Record'!C33</f>
        <v>0</v>
      </c>
      <c r="D35" s="10">
        <v>1</v>
      </c>
      <c r="E35" s="10"/>
      <c r="F35" s="32">
        <f t="shared" si="1"/>
        <v>1</v>
      </c>
      <c r="H35" s="10"/>
      <c r="I35" s="37"/>
      <c r="J35" s="10"/>
      <c r="K35" s="10"/>
      <c r="L35" s="10"/>
      <c r="M35" s="22">
        <f t="shared" si="2"/>
        <v>0</v>
      </c>
      <c r="N35" s="22">
        <f t="shared" si="3"/>
        <v>0</v>
      </c>
      <c r="O35" s="22">
        <f t="shared" si="4"/>
        <v>0</v>
      </c>
      <c r="P35" s="22">
        <f t="shared" si="5"/>
        <v>0</v>
      </c>
      <c r="Q35" s="22">
        <f t="shared" si="6"/>
        <v>0</v>
      </c>
      <c r="R35" s="22">
        <f t="shared" si="7"/>
        <v>0</v>
      </c>
    </row>
    <row r="36" spans="1:18">
      <c r="A36" s="1">
        <f>'TRB Record'!A34</f>
        <v>17</v>
      </c>
      <c r="C36" s="1">
        <f>'TRB Record'!C34</f>
        <v>0</v>
      </c>
      <c r="D36" s="10">
        <v>1</v>
      </c>
      <c r="E36" s="10"/>
      <c r="F36" s="32">
        <f t="shared" si="1"/>
        <v>1</v>
      </c>
      <c r="H36" s="10"/>
      <c r="I36" s="37"/>
      <c r="J36" s="10"/>
      <c r="K36" s="10"/>
      <c r="L36" s="10"/>
      <c r="M36" s="22">
        <f t="shared" si="2"/>
        <v>0</v>
      </c>
      <c r="N36" s="22">
        <f t="shared" si="3"/>
        <v>0</v>
      </c>
      <c r="O36" s="22">
        <f t="shared" si="4"/>
        <v>0</v>
      </c>
      <c r="P36" s="22">
        <f t="shared" si="5"/>
        <v>0</v>
      </c>
      <c r="Q36" s="22">
        <f t="shared" si="6"/>
        <v>0</v>
      </c>
      <c r="R36" s="22">
        <f t="shared" si="7"/>
        <v>0</v>
      </c>
    </row>
    <row r="37" spans="1:18">
      <c r="A37" s="1" t="str">
        <f>'TRB Record'!A35</f>
        <v>replicate 17</v>
      </c>
      <c r="C37" s="1">
        <f>'TRB Record'!C35</f>
        <v>0</v>
      </c>
      <c r="D37" s="10">
        <v>1</v>
      </c>
      <c r="E37" s="10"/>
      <c r="F37" s="32">
        <f t="shared" si="1"/>
        <v>1</v>
      </c>
      <c r="H37" s="10"/>
      <c r="I37" s="37"/>
      <c r="J37" s="10"/>
      <c r="K37" s="10"/>
      <c r="L37" s="10"/>
      <c r="M37" s="22">
        <f t="shared" si="2"/>
        <v>0</v>
      </c>
      <c r="N37" s="22">
        <f t="shared" si="3"/>
        <v>0</v>
      </c>
      <c r="O37" s="22">
        <f t="shared" si="4"/>
        <v>0</v>
      </c>
      <c r="P37" s="22">
        <f t="shared" si="5"/>
        <v>0</v>
      </c>
      <c r="Q37" s="22">
        <f t="shared" si="6"/>
        <v>0</v>
      </c>
      <c r="R37" s="22">
        <f t="shared" si="7"/>
        <v>0</v>
      </c>
    </row>
    <row r="38" spans="1:18">
      <c r="A38" s="1">
        <f>'TRB Record'!A36</f>
        <v>18</v>
      </c>
      <c r="C38" s="1">
        <f>'TRB Record'!C36</f>
        <v>0</v>
      </c>
      <c r="D38" s="10">
        <v>1</v>
      </c>
      <c r="E38" s="10"/>
      <c r="F38" s="32">
        <f t="shared" si="1"/>
        <v>1</v>
      </c>
      <c r="H38" s="10"/>
      <c r="I38" s="37"/>
      <c r="J38" s="10"/>
      <c r="K38" s="10"/>
      <c r="L38" s="10"/>
      <c r="M38" s="22">
        <f t="shared" si="2"/>
        <v>0</v>
      </c>
      <c r="N38" s="22">
        <f t="shared" si="3"/>
        <v>0</v>
      </c>
      <c r="O38" s="22">
        <f t="shared" si="4"/>
        <v>0</v>
      </c>
      <c r="P38" s="22">
        <f t="shared" si="5"/>
        <v>0</v>
      </c>
      <c r="Q38" s="22">
        <f t="shared" si="6"/>
        <v>0</v>
      </c>
      <c r="R38" s="22">
        <f t="shared" si="7"/>
        <v>0</v>
      </c>
    </row>
    <row r="39" spans="1:18">
      <c r="A39" s="1" t="str">
        <f>'TRB Record'!A37</f>
        <v>replicate 18</v>
      </c>
      <c r="C39" s="1">
        <f>'TRB Record'!C37</f>
        <v>0</v>
      </c>
      <c r="D39" s="10">
        <v>1</v>
      </c>
      <c r="E39" s="10"/>
      <c r="F39" s="32">
        <f t="shared" si="1"/>
        <v>1</v>
      </c>
      <c r="H39" s="10"/>
      <c r="I39" s="37"/>
      <c r="J39" s="10"/>
      <c r="K39" s="10"/>
      <c r="L39" s="10"/>
      <c r="M39" s="22">
        <f t="shared" si="2"/>
        <v>0</v>
      </c>
      <c r="N39" s="22">
        <f t="shared" si="3"/>
        <v>0</v>
      </c>
      <c r="O39" s="22">
        <f t="shared" si="4"/>
        <v>0</v>
      </c>
      <c r="P39" s="22">
        <f t="shared" si="5"/>
        <v>0</v>
      </c>
      <c r="Q39" s="22">
        <f t="shared" si="6"/>
        <v>0</v>
      </c>
      <c r="R39" s="22">
        <f t="shared" si="7"/>
        <v>0</v>
      </c>
    </row>
    <row r="40" spans="1:18">
      <c r="A40" s="1">
        <f>'TRB Record'!A38</f>
        <v>19</v>
      </c>
      <c r="C40" s="1">
        <f>'TRB Record'!C38</f>
        <v>0</v>
      </c>
      <c r="D40" s="10">
        <v>1</v>
      </c>
      <c r="E40" s="10"/>
      <c r="F40" s="32">
        <f t="shared" si="1"/>
        <v>1</v>
      </c>
      <c r="H40" s="10"/>
      <c r="I40" s="37"/>
      <c r="J40" s="10"/>
      <c r="K40" s="10"/>
      <c r="L40" s="10"/>
      <c r="M40" s="22">
        <f t="shared" si="2"/>
        <v>0</v>
      </c>
      <c r="N40" s="22">
        <f t="shared" si="3"/>
        <v>0</v>
      </c>
      <c r="O40" s="22">
        <f t="shared" si="4"/>
        <v>0</v>
      </c>
      <c r="P40" s="22">
        <f t="shared" si="5"/>
        <v>0</v>
      </c>
      <c r="Q40" s="22">
        <f t="shared" si="6"/>
        <v>0</v>
      </c>
      <c r="R40" s="22">
        <f t="shared" si="7"/>
        <v>0</v>
      </c>
    </row>
    <row r="41" spans="1:18">
      <c r="A41" s="1" t="str">
        <f>'TRB Record'!A39</f>
        <v>replicate 19</v>
      </c>
      <c r="C41" s="1">
        <f>'TRB Record'!C39</f>
        <v>0</v>
      </c>
      <c r="D41" s="10">
        <v>1</v>
      </c>
      <c r="E41" s="10"/>
      <c r="F41" s="32">
        <f t="shared" si="1"/>
        <v>1</v>
      </c>
      <c r="H41" s="10"/>
      <c r="I41" s="37"/>
      <c r="J41" s="10"/>
      <c r="K41" s="10"/>
      <c r="L41" s="10"/>
      <c r="M41" s="22">
        <f t="shared" si="2"/>
        <v>0</v>
      </c>
      <c r="N41" s="22">
        <f t="shared" si="3"/>
        <v>0</v>
      </c>
      <c r="O41" s="22">
        <f t="shared" si="4"/>
        <v>0</v>
      </c>
      <c r="P41" s="22">
        <f t="shared" si="5"/>
        <v>0</v>
      </c>
      <c r="Q41" s="22">
        <f t="shared" si="6"/>
        <v>0</v>
      </c>
      <c r="R41" s="22">
        <f t="shared" si="7"/>
        <v>0</v>
      </c>
    </row>
    <row r="42" spans="1:18">
      <c r="A42" s="1">
        <f>'TRB Record'!A40</f>
        <v>20</v>
      </c>
      <c r="C42" s="1">
        <f>'TRB Record'!C40</f>
        <v>0</v>
      </c>
      <c r="D42" s="10">
        <v>1</v>
      </c>
      <c r="E42" s="10"/>
      <c r="F42" s="32">
        <f t="shared" si="1"/>
        <v>1</v>
      </c>
      <c r="H42" s="10"/>
      <c r="I42" s="37"/>
      <c r="J42" s="10"/>
      <c r="K42" s="10"/>
      <c r="L42" s="10"/>
      <c r="M42" s="22">
        <f t="shared" si="2"/>
        <v>0</v>
      </c>
      <c r="N42" s="22">
        <f t="shared" si="3"/>
        <v>0</v>
      </c>
      <c r="O42" s="22">
        <f t="shared" si="4"/>
        <v>0</v>
      </c>
      <c r="P42" s="22">
        <f t="shared" si="5"/>
        <v>0</v>
      </c>
      <c r="Q42" s="22">
        <f t="shared" si="6"/>
        <v>0</v>
      </c>
      <c r="R42" s="22">
        <f t="shared" si="7"/>
        <v>0</v>
      </c>
    </row>
    <row r="43" spans="1:18">
      <c r="A43" s="1" t="str">
        <f>'TRB Record'!A41</f>
        <v>replicate 20</v>
      </c>
      <c r="C43" s="1">
        <f>'TRB Record'!C41</f>
        <v>0</v>
      </c>
      <c r="D43" s="10">
        <v>1</v>
      </c>
      <c r="E43" s="10"/>
      <c r="F43" s="32">
        <f t="shared" si="1"/>
        <v>1</v>
      </c>
      <c r="H43" s="10"/>
      <c r="I43" s="37"/>
      <c r="J43" s="10"/>
      <c r="K43" s="10"/>
      <c r="L43" s="10"/>
      <c r="M43" s="22">
        <f t="shared" si="2"/>
        <v>0</v>
      </c>
      <c r="N43" s="22">
        <f t="shared" si="3"/>
        <v>0</v>
      </c>
      <c r="O43" s="22">
        <f t="shared" si="4"/>
        <v>0</v>
      </c>
      <c r="P43" s="22">
        <f t="shared" si="5"/>
        <v>0</v>
      </c>
      <c r="Q43" s="22">
        <f t="shared" si="6"/>
        <v>0</v>
      </c>
      <c r="R43" s="22">
        <f t="shared" si="7"/>
        <v>0</v>
      </c>
    </row>
    <row r="44" spans="1:18">
      <c r="A44" s="1">
        <f>'TRB Record'!A42</f>
        <v>21</v>
      </c>
      <c r="C44" s="1">
        <f>'TRB Record'!C42</f>
        <v>0</v>
      </c>
      <c r="D44" s="10">
        <v>1</v>
      </c>
      <c r="E44" s="10"/>
      <c r="F44" s="32">
        <f t="shared" si="1"/>
        <v>1</v>
      </c>
      <c r="H44" s="10"/>
      <c r="I44" s="37"/>
      <c r="J44" s="10"/>
      <c r="K44" s="10"/>
      <c r="L44" s="10"/>
      <c r="M44" s="22">
        <f t="shared" si="2"/>
        <v>0</v>
      </c>
      <c r="N44" s="22">
        <f t="shared" si="3"/>
        <v>0</v>
      </c>
      <c r="O44" s="22">
        <f t="shared" si="4"/>
        <v>0</v>
      </c>
      <c r="P44" s="22">
        <f t="shared" si="5"/>
        <v>0</v>
      </c>
      <c r="Q44" s="22">
        <f t="shared" si="6"/>
        <v>0</v>
      </c>
      <c r="R44" s="22">
        <f t="shared" si="7"/>
        <v>0</v>
      </c>
    </row>
    <row r="45" spans="1:18">
      <c r="A45" s="1" t="str">
        <f>'TRB Record'!A43</f>
        <v>replicate 21</v>
      </c>
      <c r="C45" s="1">
        <f>'TRB Record'!C43</f>
        <v>0</v>
      </c>
      <c r="D45" s="10">
        <v>1</v>
      </c>
      <c r="E45" s="10"/>
      <c r="F45" s="32">
        <f t="shared" si="1"/>
        <v>1</v>
      </c>
      <c r="H45" s="10"/>
      <c r="I45" s="37"/>
      <c r="J45" s="10"/>
      <c r="K45" s="10"/>
      <c r="L45" s="10"/>
      <c r="M45" s="22">
        <f t="shared" si="2"/>
        <v>0</v>
      </c>
      <c r="N45" s="22">
        <f t="shared" si="3"/>
        <v>0</v>
      </c>
      <c r="O45" s="22">
        <f t="shared" si="4"/>
        <v>0</v>
      </c>
      <c r="P45" s="22">
        <f t="shared" si="5"/>
        <v>0</v>
      </c>
      <c r="Q45" s="22">
        <f t="shared" si="6"/>
        <v>0</v>
      </c>
      <c r="R45" s="22">
        <f t="shared" si="7"/>
        <v>0</v>
      </c>
    </row>
    <row r="46" spans="1:18">
      <c r="A46" s="1">
        <f>'TRB Record'!A44</f>
        <v>22</v>
      </c>
      <c r="C46" s="1">
        <f>'TRB Record'!C44</f>
        <v>0</v>
      </c>
      <c r="D46" s="10">
        <v>1</v>
      </c>
      <c r="E46" s="10"/>
      <c r="F46" s="32">
        <f t="shared" si="1"/>
        <v>1</v>
      </c>
      <c r="H46" s="10"/>
      <c r="I46" s="37"/>
      <c r="J46" s="10"/>
      <c r="K46" s="10"/>
      <c r="L46" s="10"/>
      <c r="M46" s="22">
        <f t="shared" si="2"/>
        <v>0</v>
      </c>
      <c r="N46" s="22">
        <f t="shared" si="3"/>
        <v>0</v>
      </c>
      <c r="O46" s="22">
        <f t="shared" si="4"/>
        <v>0</v>
      </c>
      <c r="P46" s="22">
        <f t="shared" si="5"/>
        <v>0</v>
      </c>
      <c r="Q46" s="22">
        <f t="shared" si="6"/>
        <v>0</v>
      </c>
      <c r="R46" s="22">
        <f t="shared" si="7"/>
        <v>0</v>
      </c>
    </row>
    <row r="47" spans="1:18">
      <c r="A47" s="1" t="str">
        <f>'TRB Record'!A45</f>
        <v>replicate 22</v>
      </c>
      <c r="C47" s="1">
        <f>'TRB Record'!C45</f>
        <v>0</v>
      </c>
      <c r="D47" s="10">
        <v>1</v>
      </c>
      <c r="E47" s="10"/>
      <c r="F47" s="32">
        <f t="shared" si="1"/>
        <v>1</v>
      </c>
      <c r="H47" s="10"/>
      <c r="I47" s="37"/>
      <c r="J47" s="10"/>
      <c r="K47" s="10"/>
      <c r="L47" s="10"/>
      <c r="M47" s="22">
        <f t="shared" si="2"/>
        <v>0</v>
      </c>
      <c r="N47" s="22">
        <f t="shared" si="3"/>
        <v>0</v>
      </c>
      <c r="O47" s="22">
        <f t="shared" si="4"/>
        <v>0</v>
      </c>
      <c r="P47" s="22">
        <f t="shared" si="5"/>
        <v>0</v>
      </c>
      <c r="Q47" s="22">
        <f t="shared" si="6"/>
        <v>0</v>
      </c>
      <c r="R47" s="22">
        <f t="shared" si="7"/>
        <v>0</v>
      </c>
    </row>
    <row r="48" spans="1:18">
      <c r="A48" s="1">
        <f>'TRB Record'!A46</f>
        <v>23</v>
      </c>
      <c r="C48" s="1">
        <f>'TRB Record'!C46</f>
        <v>0</v>
      </c>
      <c r="D48" s="10">
        <v>1</v>
      </c>
      <c r="E48" s="10"/>
      <c r="F48" s="32">
        <f t="shared" si="1"/>
        <v>1</v>
      </c>
      <c r="H48" s="10"/>
      <c r="I48" s="37"/>
      <c r="J48" s="10"/>
      <c r="K48" s="10"/>
      <c r="L48" s="10"/>
      <c r="M48" s="22">
        <f t="shared" si="2"/>
        <v>0</v>
      </c>
      <c r="N48" s="22">
        <f t="shared" si="3"/>
        <v>0</v>
      </c>
      <c r="O48" s="22">
        <f t="shared" si="4"/>
        <v>0</v>
      </c>
      <c r="P48" s="22">
        <f t="shared" si="5"/>
        <v>0</v>
      </c>
      <c r="Q48" s="22">
        <f t="shared" si="6"/>
        <v>0</v>
      </c>
      <c r="R48" s="22">
        <f t="shared" si="7"/>
        <v>0</v>
      </c>
    </row>
    <row r="49" spans="1:18">
      <c r="A49" s="1" t="str">
        <f>'TRB Record'!A47</f>
        <v>replicate 23</v>
      </c>
      <c r="C49" s="1">
        <f>'TRB Record'!C47</f>
        <v>0</v>
      </c>
      <c r="D49" s="10">
        <v>1</v>
      </c>
      <c r="E49" s="10"/>
      <c r="F49" s="32">
        <f t="shared" si="1"/>
        <v>1</v>
      </c>
      <c r="H49" s="10"/>
      <c r="I49" s="37"/>
      <c r="J49" s="10"/>
      <c r="K49" s="10"/>
      <c r="L49" s="10"/>
      <c r="M49" s="22">
        <f t="shared" si="2"/>
        <v>0</v>
      </c>
      <c r="N49" s="22">
        <f t="shared" si="3"/>
        <v>0</v>
      </c>
      <c r="O49" s="22">
        <f t="shared" si="4"/>
        <v>0</v>
      </c>
      <c r="P49" s="22">
        <f t="shared" si="5"/>
        <v>0</v>
      </c>
      <c r="Q49" s="22">
        <f t="shared" si="6"/>
        <v>0</v>
      </c>
      <c r="R49" s="22">
        <f t="shared" si="7"/>
        <v>0</v>
      </c>
    </row>
    <row r="50" spans="1:18">
      <c r="A50" s="1">
        <f>'TRB Record'!A48</f>
        <v>24</v>
      </c>
      <c r="C50" s="1">
        <f>'TRB Record'!C48</f>
        <v>0</v>
      </c>
      <c r="D50" s="10">
        <v>1</v>
      </c>
      <c r="E50" s="10"/>
      <c r="F50" s="32">
        <f t="shared" si="1"/>
        <v>1</v>
      </c>
      <c r="H50" s="10"/>
      <c r="I50" s="37"/>
      <c r="J50" s="10"/>
      <c r="K50" s="10"/>
      <c r="L50" s="10"/>
      <c r="M50" s="22">
        <f t="shared" si="2"/>
        <v>0</v>
      </c>
      <c r="N50" s="22">
        <f t="shared" si="3"/>
        <v>0</v>
      </c>
      <c r="O50" s="22">
        <f t="shared" si="4"/>
        <v>0</v>
      </c>
      <c r="P50" s="22">
        <f t="shared" si="5"/>
        <v>0</v>
      </c>
      <c r="Q50" s="22">
        <f t="shared" si="6"/>
        <v>0</v>
      </c>
      <c r="R50" s="22">
        <f t="shared" si="7"/>
        <v>0</v>
      </c>
    </row>
    <row r="51" spans="1:18">
      <c r="A51" s="1" t="str">
        <f>'TRB Record'!A49</f>
        <v>replicate 24</v>
      </c>
      <c r="C51" s="1">
        <f>'TRB Record'!C49</f>
        <v>0</v>
      </c>
      <c r="D51" s="10">
        <v>1</v>
      </c>
      <c r="E51" s="10"/>
      <c r="F51" s="32">
        <f t="shared" si="1"/>
        <v>1</v>
      </c>
      <c r="H51" s="10"/>
      <c r="I51" s="37"/>
      <c r="J51" s="10"/>
      <c r="K51" s="10"/>
      <c r="L51" s="10"/>
      <c r="M51" s="22">
        <f t="shared" si="2"/>
        <v>0</v>
      </c>
      <c r="N51" s="22">
        <f t="shared" si="3"/>
        <v>0</v>
      </c>
      <c r="O51" s="22">
        <f t="shared" si="4"/>
        <v>0</v>
      </c>
      <c r="P51" s="22">
        <f t="shared" si="5"/>
        <v>0</v>
      </c>
      <c r="Q51" s="22">
        <f t="shared" si="6"/>
        <v>0</v>
      </c>
      <c r="R51" s="22">
        <f t="shared" si="7"/>
        <v>0</v>
      </c>
    </row>
    <row r="52" spans="1:18">
      <c r="A52" s="1">
        <f>'TRB Record'!A50</f>
        <v>25</v>
      </c>
      <c r="C52" s="1">
        <f>'TRB Record'!C50</f>
        <v>0</v>
      </c>
      <c r="D52" s="10">
        <v>1</v>
      </c>
      <c r="E52" s="10"/>
      <c r="F52" s="32">
        <f t="shared" si="1"/>
        <v>1</v>
      </c>
      <c r="H52" s="10"/>
      <c r="I52" s="37"/>
      <c r="J52" s="10"/>
      <c r="K52" s="10"/>
      <c r="L52" s="10"/>
      <c r="M52" s="22">
        <f t="shared" si="2"/>
        <v>0</v>
      </c>
      <c r="N52" s="22">
        <f t="shared" si="3"/>
        <v>0</v>
      </c>
      <c r="O52" s="22">
        <f t="shared" si="4"/>
        <v>0</v>
      </c>
      <c r="P52" s="22">
        <f t="shared" si="5"/>
        <v>0</v>
      </c>
      <c r="Q52" s="22">
        <f t="shared" si="6"/>
        <v>0</v>
      </c>
      <c r="R52" s="22">
        <f t="shared" si="7"/>
        <v>0</v>
      </c>
    </row>
    <row r="53" spans="1:18">
      <c r="A53" s="1" t="str">
        <f>'TRB Record'!A51</f>
        <v>replicate 25</v>
      </c>
      <c r="C53" s="1">
        <f>'TRB Record'!C51</f>
        <v>0</v>
      </c>
      <c r="D53" s="10">
        <v>1</v>
      </c>
      <c r="E53" s="10"/>
      <c r="F53" s="32">
        <f t="shared" si="1"/>
        <v>1</v>
      </c>
      <c r="H53" s="10"/>
      <c r="I53" s="37"/>
      <c r="J53" s="10"/>
      <c r="K53" s="10"/>
      <c r="L53" s="10"/>
      <c r="M53" s="22">
        <f t="shared" si="2"/>
        <v>0</v>
      </c>
      <c r="N53" s="22">
        <f t="shared" si="3"/>
        <v>0</v>
      </c>
      <c r="O53" s="22">
        <f t="shared" si="4"/>
        <v>0</v>
      </c>
      <c r="P53" s="22">
        <f t="shared" si="5"/>
        <v>0</v>
      </c>
      <c r="Q53" s="22">
        <f t="shared" si="6"/>
        <v>0</v>
      </c>
      <c r="R53" s="22">
        <f t="shared" si="7"/>
        <v>0</v>
      </c>
    </row>
    <row r="54" spans="1:18">
      <c r="A54" s="1">
        <f>'TRB Record'!A52</f>
        <v>26</v>
      </c>
      <c r="C54" s="1">
        <f>'TRB Record'!C52</f>
        <v>0</v>
      </c>
      <c r="D54" s="10">
        <v>1</v>
      </c>
      <c r="E54" s="10"/>
      <c r="F54" s="32">
        <f t="shared" si="1"/>
        <v>1</v>
      </c>
      <c r="H54" s="10"/>
      <c r="I54" s="37"/>
      <c r="J54" s="10"/>
      <c r="K54" s="10"/>
      <c r="L54" s="10"/>
      <c r="M54" s="22">
        <f t="shared" si="2"/>
        <v>0</v>
      </c>
      <c r="N54" s="22">
        <f t="shared" si="3"/>
        <v>0</v>
      </c>
      <c r="O54" s="22">
        <f t="shared" si="4"/>
        <v>0</v>
      </c>
      <c r="P54" s="22">
        <f t="shared" si="5"/>
        <v>0</v>
      </c>
      <c r="Q54" s="22">
        <f t="shared" si="6"/>
        <v>0</v>
      </c>
      <c r="R54" s="22">
        <f t="shared" si="7"/>
        <v>0</v>
      </c>
    </row>
    <row r="55" spans="1:18">
      <c r="A55" s="1" t="str">
        <f>'TRB Record'!A53</f>
        <v>replicate 26</v>
      </c>
      <c r="C55" s="1">
        <f>'TRB Record'!C53</f>
        <v>0</v>
      </c>
      <c r="D55" s="10">
        <v>1</v>
      </c>
      <c r="E55" s="10"/>
      <c r="F55" s="32">
        <f t="shared" si="1"/>
        <v>1</v>
      </c>
      <c r="H55" s="10"/>
      <c r="I55" s="37"/>
      <c r="J55" s="10"/>
      <c r="K55" s="10"/>
      <c r="L55" s="10"/>
      <c r="M55" s="22">
        <f t="shared" si="2"/>
        <v>0</v>
      </c>
      <c r="N55" s="22">
        <f t="shared" si="3"/>
        <v>0</v>
      </c>
      <c r="O55" s="22">
        <f t="shared" si="4"/>
        <v>0</v>
      </c>
      <c r="P55" s="22">
        <f t="shared" si="5"/>
        <v>0</v>
      </c>
      <c r="Q55" s="22">
        <f t="shared" si="6"/>
        <v>0</v>
      </c>
      <c r="R55" s="22">
        <f t="shared" si="7"/>
        <v>0</v>
      </c>
    </row>
    <row r="56" spans="1:18">
      <c r="A56" s="1">
        <f>'TRB Record'!A54</f>
        <v>27</v>
      </c>
      <c r="C56" s="1">
        <f>'TRB Record'!C54</f>
        <v>0</v>
      </c>
      <c r="D56" s="10">
        <v>1</v>
      </c>
      <c r="E56" s="10"/>
      <c r="F56" s="32">
        <f t="shared" si="1"/>
        <v>1</v>
      </c>
      <c r="H56" s="10"/>
      <c r="I56" s="37"/>
      <c r="J56" s="10"/>
      <c r="K56" s="10"/>
      <c r="L56" s="10"/>
      <c r="M56" s="22">
        <f t="shared" si="2"/>
        <v>0</v>
      </c>
      <c r="N56" s="22">
        <f t="shared" si="3"/>
        <v>0</v>
      </c>
      <c r="O56" s="22">
        <f t="shared" si="4"/>
        <v>0</v>
      </c>
      <c r="P56" s="22">
        <f t="shared" si="5"/>
        <v>0</v>
      </c>
      <c r="Q56" s="22">
        <f t="shared" si="6"/>
        <v>0</v>
      </c>
      <c r="R56" s="22">
        <f t="shared" si="7"/>
        <v>0</v>
      </c>
    </row>
    <row r="57" spans="1:18">
      <c r="A57" s="1" t="str">
        <f>'TRB Record'!A55</f>
        <v>replicate 27</v>
      </c>
      <c r="C57" s="1">
        <f>'TRB Record'!C55</f>
        <v>0</v>
      </c>
      <c r="D57" s="10">
        <v>1</v>
      </c>
      <c r="E57" s="10"/>
      <c r="F57" s="32">
        <f t="shared" si="1"/>
        <v>1</v>
      </c>
      <c r="H57" s="10"/>
      <c r="I57" s="37"/>
      <c r="J57" s="10"/>
      <c r="K57" s="10"/>
      <c r="L57" s="10"/>
      <c r="M57" s="22">
        <f t="shared" si="2"/>
        <v>0</v>
      </c>
      <c r="N57" s="22">
        <f t="shared" si="3"/>
        <v>0</v>
      </c>
      <c r="O57" s="22">
        <f t="shared" si="4"/>
        <v>0</v>
      </c>
      <c r="P57" s="22">
        <f t="shared" si="5"/>
        <v>0</v>
      </c>
      <c r="Q57" s="22">
        <f t="shared" si="6"/>
        <v>0</v>
      </c>
      <c r="R57" s="22">
        <f t="shared" si="7"/>
        <v>0</v>
      </c>
    </row>
    <row r="58" spans="1:18">
      <c r="A58" s="1">
        <f>'TRB Record'!A56</f>
        <v>28</v>
      </c>
      <c r="C58" s="1">
        <f>'TRB Record'!C56</f>
        <v>0</v>
      </c>
      <c r="D58" s="10">
        <v>1</v>
      </c>
      <c r="E58" s="10"/>
      <c r="F58" s="32">
        <f t="shared" si="1"/>
        <v>1</v>
      </c>
      <c r="H58" s="10"/>
      <c r="I58" s="37"/>
      <c r="J58" s="10"/>
      <c r="K58" s="10"/>
      <c r="L58" s="10"/>
      <c r="M58" s="22">
        <f t="shared" si="2"/>
        <v>0</v>
      </c>
      <c r="N58" s="22">
        <f t="shared" si="3"/>
        <v>0</v>
      </c>
      <c r="O58" s="22">
        <f t="shared" si="4"/>
        <v>0</v>
      </c>
      <c r="P58" s="22">
        <f t="shared" si="5"/>
        <v>0</v>
      </c>
      <c r="Q58" s="22">
        <f t="shared" si="6"/>
        <v>0</v>
      </c>
      <c r="R58" s="22">
        <f t="shared" si="7"/>
        <v>0</v>
      </c>
    </row>
    <row r="59" spans="1:18">
      <c r="A59" s="1" t="str">
        <f>'TRB Record'!A57</f>
        <v>replicate 28</v>
      </c>
      <c r="C59" s="1">
        <f>'TRB Record'!C57</f>
        <v>0</v>
      </c>
      <c r="D59" s="10">
        <v>1</v>
      </c>
      <c r="E59" s="10"/>
      <c r="F59" s="32">
        <f t="shared" si="1"/>
        <v>1</v>
      </c>
      <c r="H59" s="10"/>
      <c r="I59" s="37"/>
      <c r="J59" s="10"/>
      <c r="K59" s="10"/>
      <c r="L59" s="10"/>
      <c r="M59" s="22">
        <f t="shared" si="2"/>
        <v>0</v>
      </c>
      <c r="N59" s="22">
        <f t="shared" si="3"/>
        <v>0</v>
      </c>
      <c r="O59" s="22">
        <f t="shared" si="4"/>
        <v>0</v>
      </c>
      <c r="P59" s="22">
        <f t="shared" si="5"/>
        <v>0</v>
      </c>
      <c r="Q59" s="22">
        <f t="shared" si="6"/>
        <v>0</v>
      </c>
      <c r="R59" s="22">
        <f t="shared" si="7"/>
        <v>0</v>
      </c>
    </row>
    <row r="60" spans="1:18">
      <c r="A60" s="1">
        <f>'TRB Record'!A58</f>
        <v>29</v>
      </c>
      <c r="C60" s="1">
        <f>'TRB Record'!C58</f>
        <v>0</v>
      </c>
      <c r="D60" s="10">
        <v>1</v>
      </c>
      <c r="E60" s="10"/>
      <c r="F60" s="32">
        <f t="shared" si="1"/>
        <v>1</v>
      </c>
      <c r="H60" s="10"/>
      <c r="I60" s="37"/>
      <c r="J60" s="10"/>
      <c r="K60" s="10"/>
      <c r="L60" s="10"/>
      <c r="M60" s="22">
        <f t="shared" si="2"/>
        <v>0</v>
      </c>
      <c r="N60" s="22">
        <f t="shared" si="3"/>
        <v>0</v>
      </c>
      <c r="O60" s="22">
        <f t="shared" si="4"/>
        <v>0</v>
      </c>
      <c r="P60" s="22">
        <f t="shared" si="5"/>
        <v>0</v>
      </c>
      <c r="Q60" s="22">
        <f t="shared" si="6"/>
        <v>0</v>
      </c>
      <c r="R60" s="22">
        <f t="shared" si="7"/>
        <v>0</v>
      </c>
    </row>
    <row r="61" spans="1:18">
      <c r="A61" s="1" t="str">
        <f>'TRB Record'!A59</f>
        <v>replicate 29</v>
      </c>
      <c r="C61" s="1">
        <f>'TRB Record'!C59</f>
        <v>0</v>
      </c>
      <c r="D61" s="10">
        <v>1</v>
      </c>
      <c r="E61" s="10"/>
      <c r="F61" s="32">
        <f t="shared" si="1"/>
        <v>1</v>
      </c>
      <c r="H61" s="10"/>
      <c r="I61" s="37"/>
      <c r="J61" s="10"/>
      <c r="K61" s="10"/>
      <c r="L61" s="10"/>
      <c r="M61" s="22">
        <f t="shared" si="2"/>
        <v>0</v>
      </c>
      <c r="N61" s="22">
        <f t="shared" si="3"/>
        <v>0</v>
      </c>
      <c r="O61" s="22">
        <f t="shared" si="4"/>
        <v>0</v>
      </c>
      <c r="P61" s="22">
        <f t="shared" si="5"/>
        <v>0</v>
      </c>
      <c r="Q61" s="22">
        <f t="shared" si="6"/>
        <v>0</v>
      </c>
      <c r="R61" s="22">
        <f t="shared" si="7"/>
        <v>0</v>
      </c>
    </row>
    <row r="62" spans="1:18">
      <c r="A62" s="1">
        <f>'TRB Record'!A60</f>
        <v>30</v>
      </c>
      <c r="C62" s="1">
        <f>'TRB Record'!C60</f>
        <v>0</v>
      </c>
      <c r="D62" s="10">
        <v>1</v>
      </c>
      <c r="E62" s="10"/>
      <c r="F62" s="32">
        <f t="shared" si="1"/>
        <v>1</v>
      </c>
      <c r="H62" s="10"/>
      <c r="I62" s="37"/>
      <c r="J62" s="10"/>
      <c r="K62" s="10"/>
      <c r="L62" s="10"/>
      <c r="M62" s="22">
        <f t="shared" si="2"/>
        <v>0</v>
      </c>
      <c r="N62" s="22">
        <f t="shared" si="3"/>
        <v>0</v>
      </c>
      <c r="O62" s="22">
        <f t="shared" si="4"/>
        <v>0</v>
      </c>
      <c r="P62" s="22">
        <f t="shared" si="5"/>
        <v>0</v>
      </c>
      <c r="Q62" s="22">
        <f t="shared" si="6"/>
        <v>0</v>
      </c>
      <c r="R62" s="22">
        <f t="shared" si="7"/>
        <v>0</v>
      </c>
    </row>
    <row r="63" spans="1:18">
      <c r="A63" s="1" t="str">
        <f>'TRB Record'!A61</f>
        <v>replicate 30</v>
      </c>
      <c r="C63" s="1">
        <f>'TRB Record'!C61</f>
        <v>0</v>
      </c>
      <c r="D63" s="10">
        <v>1</v>
      </c>
      <c r="E63" s="10"/>
      <c r="F63" s="32">
        <f t="shared" si="1"/>
        <v>1</v>
      </c>
      <c r="H63" s="10"/>
      <c r="I63" s="37"/>
      <c r="J63" s="10"/>
      <c r="K63" s="10"/>
      <c r="L63" s="10"/>
      <c r="M63" s="22">
        <f t="shared" si="2"/>
        <v>0</v>
      </c>
      <c r="N63" s="22">
        <f t="shared" si="3"/>
        <v>0</v>
      </c>
      <c r="O63" s="22">
        <f t="shared" si="4"/>
        <v>0</v>
      </c>
      <c r="P63" s="22">
        <f t="shared" si="5"/>
        <v>0</v>
      </c>
      <c r="Q63" s="22">
        <f t="shared" si="6"/>
        <v>0</v>
      </c>
      <c r="R63" s="22">
        <f t="shared" si="7"/>
        <v>0</v>
      </c>
    </row>
    <row r="64" spans="1:18">
      <c r="H64" s="10"/>
      <c r="I64" s="37"/>
      <c r="J64" s="10"/>
      <c r="K64" s="10"/>
      <c r="L64" s="10"/>
      <c r="M64" s="36"/>
    </row>
  </sheetData>
  <sheetProtection sheet="1" objects="1" scenarios="1"/>
  <mergeCells count="5">
    <mergeCell ref="N1:R1"/>
    <mergeCell ref="D1:F1"/>
    <mergeCell ref="G2:H2"/>
    <mergeCell ref="G1:L1"/>
    <mergeCell ref="I2:L2"/>
  </mergeCells>
  <phoneticPr fontId="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A3C6-B8CC-4026-91AC-BF2F410A1CC3}">
  <sheetPr codeName="Sheet6">
    <pageSetUpPr fitToPage="1"/>
  </sheetPr>
  <dimension ref="A1:AA66"/>
  <sheetViews>
    <sheetView zoomScaleNormal="100" workbookViewId="0">
      <pane xSplit="2" ySplit="6" topLeftCell="I7" activePane="bottomRight" state="frozen"/>
      <selection pane="bottomRight" activeCell="R5" sqref="R5:V5"/>
      <selection pane="bottomLeft"/>
      <selection pane="topRight"/>
    </sheetView>
  </sheetViews>
  <sheetFormatPr defaultColWidth="10.85546875" defaultRowHeight="12"/>
  <cols>
    <col min="1" max="1" width="10.140625" style="1" bestFit="1" customWidth="1"/>
    <col min="2" max="2" width="13.42578125" style="2" customWidth="1"/>
    <col min="3" max="3" width="13.140625" style="1" customWidth="1"/>
    <col min="4" max="7" width="6.5703125" style="2" customWidth="1"/>
    <col min="8" max="8" width="6.5703125" style="38" customWidth="1"/>
    <col min="9" max="9" width="6.7109375" style="13" customWidth="1"/>
    <col min="10" max="10" width="6.7109375" style="2" customWidth="1"/>
    <col min="11" max="12" width="6.7109375" style="38" customWidth="1"/>
    <col min="13" max="13" width="7.140625" style="13" customWidth="1"/>
    <col min="14" max="14" width="7.140625" style="2" customWidth="1"/>
    <col min="15" max="17" width="6.5703125" style="2" customWidth="1"/>
    <col min="18" max="22" width="6.5703125" style="3" customWidth="1"/>
    <col min="23" max="27" width="6.5703125" style="1" customWidth="1"/>
    <col min="28" max="16384" width="10.85546875" style="5"/>
  </cols>
  <sheetData>
    <row r="1" spans="1:27" ht="13.5" thickBot="1">
      <c r="B1" s="3"/>
      <c r="C1" s="4"/>
      <c r="D1" s="3"/>
      <c r="E1" s="3"/>
      <c r="F1" s="3"/>
      <c r="G1" s="3"/>
      <c r="H1" s="3"/>
      <c r="I1" s="14"/>
      <c r="J1" s="88"/>
      <c r="K1" s="3"/>
      <c r="L1" s="3"/>
      <c r="M1" s="82" t="s">
        <v>50</v>
      </c>
      <c r="N1" s="90"/>
      <c r="O1" s="90"/>
      <c r="P1" s="90"/>
      <c r="Q1" s="91"/>
      <c r="R1" s="92"/>
      <c r="S1" s="92"/>
      <c r="T1" s="92"/>
      <c r="U1" s="92"/>
      <c r="V1" s="92"/>
      <c r="W1" s="128" t="s">
        <v>61</v>
      </c>
      <c r="X1" s="118"/>
      <c r="Y1" s="118"/>
      <c r="Z1" s="118"/>
      <c r="AA1" s="118"/>
    </row>
    <row r="2" spans="1:27" ht="18.75" customHeight="1">
      <c r="B2" s="3"/>
      <c r="C2" s="4"/>
      <c r="D2" s="3"/>
      <c r="E2" s="3"/>
      <c r="F2" s="3"/>
      <c r="G2" s="3"/>
      <c r="H2" s="3"/>
      <c r="I2" s="89"/>
      <c r="J2" s="88"/>
      <c r="K2" s="3"/>
      <c r="L2" s="134" t="s">
        <v>62</v>
      </c>
      <c r="M2" s="93"/>
      <c r="N2" s="94"/>
      <c r="O2" s="94" t="s">
        <v>63</v>
      </c>
      <c r="P2" s="94"/>
      <c r="Q2" s="95"/>
      <c r="R2" s="96"/>
      <c r="S2" s="96"/>
      <c r="T2" s="96"/>
      <c r="U2" s="96"/>
      <c r="V2" s="97"/>
      <c r="W2" s="115"/>
      <c r="X2" s="114"/>
      <c r="Y2" s="114"/>
      <c r="Z2" s="114"/>
      <c r="AA2" s="114"/>
    </row>
    <row r="3" spans="1:27" ht="18.75" customHeight="1">
      <c r="B3" s="3"/>
      <c r="C3" s="4"/>
      <c r="D3" s="3"/>
      <c r="E3" s="3"/>
      <c r="F3" s="3"/>
      <c r="G3" s="3"/>
      <c r="H3" s="3"/>
      <c r="I3" s="89"/>
      <c r="J3" s="88"/>
      <c r="K3" s="3"/>
      <c r="L3" s="135"/>
      <c r="M3" s="98"/>
      <c r="N3" s="99"/>
      <c r="O3" s="99" t="s">
        <v>64</v>
      </c>
      <c r="P3" s="100"/>
      <c r="Q3" s="101"/>
      <c r="R3" s="102"/>
      <c r="S3" s="102"/>
      <c r="T3" s="102"/>
      <c r="U3" s="102"/>
      <c r="V3" s="103"/>
      <c r="W3" s="115"/>
      <c r="X3" s="114"/>
      <c r="Y3" s="114"/>
      <c r="Z3" s="114"/>
      <c r="AA3" s="114"/>
    </row>
    <row r="4" spans="1:27" ht="18.75" customHeight="1" thickBot="1">
      <c r="B4" s="3"/>
      <c r="C4" s="4"/>
      <c r="D4" s="3"/>
      <c r="E4" s="3"/>
      <c r="F4" s="3"/>
      <c r="G4" s="3"/>
      <c r="H4" s="3"/>
      <c r="I4" s="89"/>
      <c r="J4" s="88"/>
      <c r="K4" s="3"/>
      <c r="L4" s="136"/>
      <c r="M4" s="83"/>
      <c r="N4" s="84"/>
      <c r="O4" s="85"/>
      <c r="P4" s="84" t="s">
        <v>65</v>
      </c>
      <c r="Q4" s="86"/>
      <c r="R4" s="104" t="e">
        <f>R3/R2</f>
        <v>#DIV/0!</v>
      </c>
      <c r="S4" s="104" t="e">
        <f>S3/S2</f>
        <v>#DIV/0!</v>
      </c>
      <c r="T4" s="104" t="e">
        <f>T3/T2</f>
        <v>#DIV/0!</v>
      </c>
      <c r="U4" s="104" t="e">
        <f>U3/U2</f>
        <v>#DIV/0!</v>
      </c>
      <c r="V4" s="105" t="e">
        <f>V3/V2</f>
        <v>#DIV/0!</v>
      </c>
      <c r="W4" s="115"/>
      <c r="X4" s="114"/>
      <c r="Y4" s="114"/>
      <c r="Z4" s="114"/>
      <c r="AA4" s="114"/>
    </row>
    <row r="5" spans="1:27" ht="31.5" customHeight="1">
      <c r="B5" s="3"/>
      <c r="C5" s="4"/>
      <c r="D5" s="77"/>
      <c r="E5" s="130" t="s">
        <v>66</v>
      </c>
      <c r="F5" s="130"/>
      <c r="G5" s="130"/>
      <c r="H5" s="3"/>
      <c r="I5" s="137" t="s">
        <v>67</v>
      </c>
      <c r="J5" s="137"/>
      <c r="K5" s="3"/>
      <c r="L5" s="3"/>
      <c r="M5" s="131" t="s">
        <v>49</v>
      </c>
      <c r="N5" s="132"/>
      <c r="O5" s="132"/>
      <c r="P5" s="132"/>
      <c r="Q5" s="133"/>
      <c r="R5" s="129" t="s">
        <v>68</v>
      </c>
      <c r="S5" s="129"/>
      <c r="T5" s="129"/>
      <c r="U5" s="129"/>
      <c r="V5" s="129"/>
      <c r="W5" s="87" t="e">
        <f>R4</f>
        <v>#DIV/0!</v>
      </c>
      <c r="X5" s="87" t="e">
        <f>S4</f>
        <v>#DIV/0!</v>
      </c>
      <c r="Y5" s="87" t="e">
        <f>T4</f>
        <v>#DIV/0!</v>
      </c>
      <c r="Z5" s="87" t="e">
        <f>U4</f>
        <v>#DIV/0!</v>
      </c>
      <c r="AA5" s="87" t="e">
        <f>V4</f>
        <v>#DIV/0!</v>
      </c>
    </row>
    <row r="6" spans="1:27" s="6" customFormat="1" ht="105.75" customHeight="1">
      <c r="A6" s="6" t="s">
        <v>0</v>
      </c>
      <c r="B6" s="71" t="s">
        <v>6</v>
      </c>
      <c r="C6" s="6" t="s">
        <v>39</v>
      </c>
      <c r="D6" s="71" t="s">
        <v>69</v>
      </c>
      <c r="E6" s="78" t="s">
        <v>52</v>
      </c>
      <c r="F6" s="79" t="s">
        <v>70</v>
      </c>
      <c r="G6" s="78" t="s">
        <v>71</v>
      </c>
      <c r="H6" s="34" t="s">
        <v>54</v>
      </c>
      <c r="I6" s="80" t="s">
        <v>72</v>
      </c>
      <c r="J6" s="79" t="s">
        <v>73</v>
      </c>
      <c r="K6" s="34" t="s">
        <v>54</v>
      </c>
      <c r="L6" s="34" t="s">
        <v>74</v>
      </c>
      <c r="M6" s="76" t="s">
        <v>56</v>
      </c>
      <c r="N6" s="71" t="s">
        <v>57</v>
      </c>
      <c r="O6" s="71" t="s">
        <v>58</v>
      </c>
      <c r="P6" s="71" t="s">
        <v>59</v>
      </c>
      <c r="Q6" s="71" t="s">
        <v>60</v>
      </c>
      <c r="R6" s="6" t="s">
        <v>56</v>
      </c>
      <c r="S6" s="6" t="s">
        <v>57</v>
      </c>
      <c r="T6" s="6" t="s">
        <v>58</v>
      </c>
      <c r="U6" s="6" t="s">
        <v>59</v>
      </c>
      <c r="V6" s="6" t="s">
        <v>60</v>
      </c>
      <c r="W6" s="6" t="s">
        <v>56</v>
      </c>
      <c r="X6" s="6" t="s">
        <v>57</v>
      </c>
      <c r="Y6" s="6" t="s">
        <v>58</v>
      </c>
      <c r="Z6" s="6" t="s">
        <v>59</v>
      </c>
      <c r="AA6" s="6" t="s">
        <v>60</v>
      </c>
    </row>
    <row r="7" spans="1:27">
      <c r="A7" s="1">
        <f>'TRB Record'!A2</f>
        <v>1</v>
      </c>
      <c r="C7" s="1">
        <f>'TRB Record'!C2</f>
        <v>0</v>
      </c>
      <c r="E7" s="10">
        <v>10</v>
      </c>
      <c r="F7" s="10"/>
      <c r="H7" s="35">
        <f>(E7+F7+G7/1000)/E7</f>
        <v>1</v>
      </c>
      <c r="I7" s="37">
        <v>1</v>
      </c>
      <c r="J7" s="10"/>
      <c r="K7" s="35">
        <f>(I7+J7)/I7</f>
        <v>1</v>
      </c>
      <c r="L7" s="35">
        <f>K7*H7</f>
        <v>1</v>
      </c>
      <c r="M7" s="37"/>
      <c r="N7" s="10"/>
      <c r="O7" s="10"/>
      <c r="P7" s="10"/>
      <c r="Q7" s="10"/>
      <c r="R7" s="36">
        <f>M7*$L7</f>
        <v>0</v>
      </c>
      <c r="S7" s="36">
        <f>N7*$L7</f>
        <v>0</v>
      </c>
      <c r="T7" s="36">
        <f>O7*$L7</f>
        <v>0</v>
      </c>
      <c r="U7" s="36">
        <f>P7*$L7</f>
        <v>0</v>
      </c>
      <c r="V7" s="36">
        <f>Q7*$L7</f>
        <v>0</v>
      </c>
      <c r="W7" s="22" t="e">
        <f>R7/W$5</f>
        <v>#DIV/0!</v>
      </c>
      <c r="X7" s="22" t="e">
        <f>S7/X$5</f>
        <v>#DIV/0!</v>
      </c>
      <c r="Y7" s="22" t="e">
        <f>T7/Y$5</f>
        <v>#DIV/0!</v>
      </c>
      <c r="Z7" s="22" t="e">
        <f>U7/Z$5</f>
        <v>#DIV/0!</v>
      </c>
      <c r="AA7" s="22" t="e">
        <f>V7/AA$5</f>
        <v>#DIV/0!</v>
      </c>
    </row>
    <row r="8" spans="1:27">
      <c r="A8" s="1" t="str">
        <f>'TRB Record'!A3</f>
        <v>replicate 1</v>
      </c>
      <c r="C8" s="1">
        <f>'TRB Record'!C3</f>
        <v>0</v>
      </c>
      <c r="E8" s="10">
        <v>10</v>
      </c>
      <c r="F8" s="10"/>
      <c r="H8" s="35">
        <f t="shared" ref="H8:H66" si="0">(E8+F8+G8/1000)/E8</f>
        <v>1</v>
      </c>
      <c r="I8" s="37">
        <v>1</v>
      </c>
      <c r="J8" s="10"/>
      <c r="K8" s="35">
        <f t="shared" ref="K8:K66" si="1">(I8+J8)/I8</f>
        <v>1</v>
      </c>
      <c r="L8" s="35">
        <f t="shared" ref="L8:L66" si="2">K8*H8</f>
        <v>1</v>
      </c>
      <c r="M8" s="37"/>
      <c r="N8" s="10"/>
      <c r="O8" s="10"/>
      <c r="P8" s="10"/>
      <c r="Q8" s="10"/>
      <c r="R8" s="36">
        <f t="shared" ref="R8:R66" si="3">M8*$L8</f>
        <v>0</v>
      </c>
      <c r="S8" s="36">
        <f t="shared" ref="S8:S66" si="4">N8*$L8</f>
        <v>0</v>
      </c>
      <c r="T8" s="36">
        <f t="shared" ref="T8:T66" si="5">O8*$L8</f>
        <v>0</v>
      </c>
      <c r="U8" s="36">
        <f t="shared" ref="U8:U66" si="6">P8*$L8</f>
        <v>0</v>
      </c>
      <c r="V8" s="36">
        <f t="shared" ref="V8:V66" si="7">Q8*$L8</f>
        <v>0</v>
      </c>
      <c r="W8" s="22" t="e">
        <f t="shared" ref="W8:W66" si="8">R8/W$5</f>
        <v>#DIV/0!</v>
      </c>
      <c r="X8" s="22" t="e">
        <f t="shared" ref="X8:X66" si="9">S8/X$5</f>
        <v>#DIV/0!</v>
      </c>
      <c r="Y8" s="22" t="e">
        <f t="shared" ref="Y8:Y66" si="10">T8/Y$5</f>
        <v>#DIV/0!</v>
      </c>
      <c r="Z8" s="22" t="e">
        <f t="shared" ref="Z8:Z66" si="11">U8/Z$5</f>
        <v>#DIV/0!</v>
      </c>
      <c r="AA8" s="22" t="e">
        <f t="shared" ref="AA8:AA66" si="12">V8/AA$5</f>
        <v>#DIV/0!</v>
      </c>
    </row>
    <row r="9" spans="1:27">
      <c r="A9" s="1">
        <f>'TRB Record'!A4</f>
        <v>2</v>
      </c>
      <c r="C9" s="1">
        <f>'TRB Record'!C4</f>
        <v>0</v>
      </c>
      <c r="E9" s="10">
        <v>10</v>
      </c>
      <c r="F9" s="10"/>
      <c r="H9" s="35">
        <f t="shared" si="0"/>
        <v>1</v>
      </c>
      <c r="I9" s="37">
        <v>1</v>
      </c>
      <c r="J9" s="10"/>
      <c r="K9" s="35">
        <f t="shared" si="1"/>
        <v>1</v>
      </c>
      <c r="L9" s="35">
        <f t="shared" si="2"/>
        <v>1</v>
      </c>
      <c r="M9" s="37"/>
      <c r="N9" s="10"/>
      <c r="O9" s="10"/>
      <c r="P9" s="10"/>
      <c r="Q9" s="10"/>
      <c r="R9" s="36">
        <f t="shared" si="3"/>
        <v>0</v>
      </c>
      <c r="S9" s="36">
        <f t="shared" si="4"/>
        <v>0</v>
      </c>
      <c r="T9" s="36">
        <f t="shared" si="5"/>
        <v>0</v>
      </c>
      <c r="U9" s="36">
        <f t="shared" si="6"/>
        <v>0</v>
      </c>
      <c r="V9" s="36">
        <f t="shared" si="7"/>
        <v>0</v>
      </c>
      <c r="W9" s="22" t="e">
        <f t="shared" si="8"/>
        <v>#DIV/0!</v>
      </c>
      <c r="X9" s="22" t="e">
        <f t="shared" si="9"/>
        <v>#DIV/0!</v>
      </c>
      <c r="Y9" s="22" t="e">
        <f t="shared" si="10"/>
        <v>#DIV/0!</v>
      </c>
      <c r="Z9" s="22" t="e">
        <f t="shared" si="11"/>
        <v>#DIV/0!</v>
      </c>
      <c r="AA9" s="22" t="e">
        <f t="shared" si="12"/>
        <v>#DIV/0!</v>
      </c>
    </row>
    <row r="10" spans="1:27">
      <c r="A10" s="1" t="str">
        <f>'TRB Record'!A5</f>
        <v>replicate 2</v>
      </c>
      <c r="C10" s="1">
        <f>'TRB Record'!C5</f>
        <v>0</v>
      </c>
      <c r="E10" s="10">
        <v>10</v>
      </c>
      <c r="F10" s="10"/>
      <c r="H10" s="35">
        <f t="shared" si="0"/>
        <v>1</v>
      </c>
      <c r="I10" s="37">
        <v>1</v>
      </c>
      <c r="J10" s="10"/>
      <c r="K10" s="35">
        <f t="shared" si="1"/>
        <v>1</v>
      </c>
      <c r="L10" s="35">
        <f t="shared" si="2"/>
        <v>1</v>
      </c>
      <c r="M10" s="37"/>
      <c r="N10" s="10"/>
      <c r="O10" s="10"/>
      <c r="P10" s="10"/>
      <c r="Q10" s="10"/>
      <c r="R10" s="36">
        <f t="shared" si="3"/>
        <v>0</v>
      </c>
      <c r="S10" s="36">
        <f t="shared" si="4"/>
        <v>0</v>
      </c>
      <c r="T10" s="36">
        <f t="shared" si="5"/>
        <v>0</v>
      </c>
      <c r="U10" s="36">
        <f t="shared" si="6"/>
        <v>0</v>
      </c>
      <c r="V10" s="36">
        <f t="shared" si="7"/>
        <v>0</v>
      </c>
      <c r="W10" s="22" t="e">
        <f t="shared" si="8"/>
        <v>#DIV/0!</v>
      </c>
      <c r="X10" s="22" t="e">
        <f t="shared" si="9"/>
        <v>#DIV/0!</v>
      </c>
      <c r="Y10" s="22" t="e">
        <f t="shared" si="10"/>
        <v>#DIV/0!</v>
      </c>
      <c r="Z10" s="22" t="e">
        <f t="shared" si="11"/>
        <v>#DIV/0!</v>
      </c>
      <c r="AA10" s="22" t="e">
        <f t="shared" si="12"/>
        <v>#DIV/0!</v>
      </c>
    </row>
    <row r="11" spans="1:27">
      <c r="A11" s="1">
        <f>'TRB Record'!A6</f>
        <v>3</v>
      </c>
      <c r="C11" s="1">
        <f>'TRB Record'!C6</f>
        <v>0</v>
      </c>
      <c r="E11" s="10">
        <v>10</v>
      </c>
      <c r="F11" s="10"/>
      <c r="H11" s="35">
        <f t="shared" si="0"/>
        <v>1</v>
      </c>
      <c r="I11" s="37">
        <v>1</v>
      </c>
      <c r="J11" s="10"/>
      <c r="K11" s="35">
        <f t="shared" si="1"/>
        <v>1</v>
      </c>
      <c r="L11" s="35">
        <f t="shared" si="2"/>
        <v>1</v>
      </c>
      <c r="M11" s="37"/>
      <c r="N11" s="10"/>
      <c r="O11" s="10"/>
      <c r="P11" s="10"/>
      <c r="Q11" s="10"/>
      <c r="R11" s="36">
        <f t="shared" si="3"/>
        <v>0</v>
      </c>
      <c r="S11" s="36">
        <f t="shared" si="4"/>
        <v>0</v>
      </c>
      <c r="T11" s="36">
        <f t="shared" si="5"/>
        <v>0</v>
      </c>
      <c r="U11" s="36">
        <f t="shared" si="6"/>
        <v>0</v>
      </c>
      <c r="V11" s="36">
        <f t="shared" si="7"/>
        <v>0</v>
      </c>
      <c r="W11" s="22" t="e">
        <f t="shared" si="8"/>
        <v>#DIV/0!</v>
      </c>
      <c r="X11" s="22" t="e">
        <f t="shared" si="9"/>
        <v>#DIV/0!</v>
      </c>
      <c r="Y11" s="22" t="e">
        <f t="shared" si="10"/>
        <v>#DIV/0!</v>
      </c>
      <c r="Z11" s="22" t="e">
        <f t="shared" si="11"/>
        <v>#DIV/0!</v>
      </c>
      <c r="AA11" s="22" t="e">
        <f t="shared" si="12"/>
        <v>#DIV/0!</v>
      </c>
    </row>
    <row r="12" spans="1:27">
      <c r="A12" s="1" t="str">
        <f>'TRB Record'!A7</f>
        <v>replicate 3</v>
      </c>
      <c r="C12" s="1">
        <f>'TRB Record'!C7</f>
        <v>0</v>
      </c>
      <c r="E12" s="10">
        <v>10</v>
      </c>
      <c r="F12" s="10"/>
      <c r="H12" s="35">
        <f t="shared" si="0"/>
        <v>1</v>
      </c>
      <c r="I12" s="37">
        <v>1</v>
      </c>
      <c r="J12" s="10"/>
      <c r="K12" s="35">
        <f t="shared" si="1"/>
        <v>1</v>
      </c>
      <c r="L12" s="35">
        <f t="shared" si="2"/>
        <v>1</v>
      </c>
      <c r="M12" s="37"/>
      <c r="N12" s="10"/>
      <c r="O12" s="10"/>
      <c r="P12" s="10"/>
      <c r="Q12" s="10"/>
      <c r="R12" s="36">
        <f t="shared" si="3"/>
        <v>0</v>
      </c>
      <c r="S12" s="36">
        <f t="shared" si="4"/>
        <v>0</v>
      </c>
      <c r="T12" s="36">
        <f t="shared" si="5"/>
        <v>0</v>
      </c>
      <c r="U12" s="36">
        <f t="shared" si="6"/>
        <v>0</v>
      </c>
      <c r="V12" s="36">
        <f t="shared" si="7"/>
        <v>0</v>
      </c>
      <c r="W12" s="22" t="e">
        <f t="shared" si="8"/>
        <v>#DIV/0!</v>
      </c>
      <c r="X12" s="22" t="e">
        <f t="shared" si="9"/>
        <v>#DIV/0!</v>
      </c>
      <c r="Y12" s="22" t="e">
        <f t="shared" si="10"/>
        <v>#DIV/0!</v>
      </c>
      <c r="Z12" s="22" t="e">
        <f t="shared" si="11"/>
        <v>#DIV/0!</v>
      </c>
      <c r="AA12" s="22" t="e">
        <f t="shared" si="12"/>
        <v>#DIV/0!</v>
      </c>
    </row>
    <row r="13" spans="1:27">
      <c r="A13" s="1">
        <f>'TRB Record'!A8</f>
        <v>4</v>
      </c>
      <c r="C13" s="1">
        <f>'TRB Record'!C8</f>
        <v>0</v>
      </c>
      <c r="E13" s="10">
        <v>10</v>
      </c>
      <c r="F13" s="10"/>
      <c r="H13" s="35">
        <f t="shared" si="0"/>
        <v>1</v>
      </c>
      <c r="I13" s="37">
        <v>1</v>
      </c>
      <c r="J13" s="10"/>
      <c r="K13" s="35">
        <f t="shared" si="1"/>
        <v>1</v>
      </c>
      <c r="L13" s="35">
        <f t="shared" si="2"/>
        <v>1</v>
      </c>
      <c r="M13" s="37"/>
      <c r="N13" s="10"/>
      <c r="O13" s="10"/>
      <c r="P13" s="10"/>
      <c r="Q13" s="10"/>
      <c r="R13" s="36">
        <f t="shared" si="3"/>
        <v>0</v>
      </c>
      <c r="S13" s="36">
        <f t="shared" si="4"/>
        <v>0</v>
      </c>
      <c r="T13" s="36">
        <f t="shared" si="5"/>
        <v>0</v>
      </c>
      <c r="U13" s="36">
        <f t="shared" si="6"/>
        <v>0</v>
      </c>
      <c r="V13" s="36">
        <f t="shared" si="7"/>
        <v>0</v>
      </c>
      <c r="W13" s="22" t="e">
        <f t="shared" si="8"/>
        <v>#DIV/0!</v>
      </c>
      <c r="X13" s="22" t="e">
        <f t="shared" si="9"/>
        <v>#DIV/0!</v>
      </c>
      <c r="Y13" s="22" t="e">
        <f t="shared" si="10"/>
        <v>#DIV/0!</v>
      </c>
      <c r="Z13" s="22" t="e">
        <f t="shared" si="11"/>
        <v>#DIV/0!</v>
      </c>
      <c r="AA13" s="22" t="e">
        <f t="shared" si="12"/>
        <v>#DIV/0!</v>
      </c>
    </row>
    <row r="14" spans="1:27">
      <c r="A14" s="1" t="str">
        <f>'TRB Record'!A9</f>
        <v>replicate 4</v>
      </c>
      <c r="C14" s="1">
        <f>'TRB Record'!C9</f>
        <v>0</v>
      </c>
      <c r="E14" s="10">
        <v>10</v>
      </c>
      <c r="F14" s="10"/>
      <c r="H14" s="35">
        <f t="shared" si="0"/>
        <v>1</v>
      </c>
      <c r="I14" s="37">
        <v>1</v>
      </c>
      <c r="J14" s="10"/>
      <c r="K14" s="35">
        <f t="shared" si="1"/>
        <v>1</v>
      </c>
      <c r="L14" s="35">
        <f t="shared" si="2"/>
        <v>1</v>
      </c>
      <c r="M14" s="37"/>
      <c r="N14" s="10"/>
      <c r="O14" s="10"/>
      <c r="P14" s="10"/>
      <c r="Q14" s="10"/>
      <c r="R14" s="36">
        <f t="shared" si="3"/>
        <v>0</v>
      </c>
      <c r="S14" s="36">
        <f t="shared" si="4"/>
        <v>0</v>
      </c>
      <c r="T14" s="36">
        <f t="shared" si="5"/>
        <v>0</v>
      </c>
      <c r="U14" s="36">
        <f t="shared" si="6"/>
        <v>0</v>
      </c>
      <c r="V14" s="36">
        <f t="shared" si="7"/>
        <v>0</v>
      </c>
      <c r="W14" s="22" t="e">
        <f t="shared" si="8"/>
        <v>#DIV/0!</v>
      </c>
      <c r="X14" s="22" t="e">
        <f t="shared" si="9"/>
        <v>#DIV/0!</v>
      </c>
      <c r="Y14" s="22" t="e">
        <f t="shared" si="10"/>
        <v>#DIV/0!</v>
      </c>
      <c r="Z14" s="22" t="e">
        <f t="shared" si="11"/>
        <v>#DIV/0!</v>
      </c>
      <c r="AA14" s="22" t="e">
        <f t="shared" si="12"/>
        <v>#DIV/0!</v>
      </c>
    </row>
    <row r="15" spans="1:27">
      <c r="A15" s="1">
        <f>'TRB Record'!A10</f>
        <v>5</v>
      </c>
      <c r="C15" s="1">
        <f>'TRB Record'!C10</f>
        <v>0</v>
      </c>
      <c r="E15" s="10">
        <v>10</v>
      </c>
      <c r="F15" s="10"/>
      <c r="H15" s="35">
        <f t="shared" si="0"/>
        <v>1</v>
      </c>
      <c r="I15" s="37">
        <v>1</v>
      </c>
      <c r="J15" s="10"/>
      <c r="K15" s="35">
        <f t="shared" si="1"/>
        <v>1</v>
      </c>
      <c r="L15" s="35">
        <f t="shared" si="2"/>
        <v>1</v>
      </c>
      <c r="M15" s="37"/>
      <c r="N15" s="10"/>
      <c r="O15" s="10"/>
      <c r="P15" s="10"/>
      <c r="Q15" s="10"/>
      <c r="R15" s="36">
        <f t="shared" si="3"/>
        <v>0</v>
      </c>
      <c r="S15" s="36">
        <f t="shared" si="4"/>
        <v>0</v>
      </c>
      <c r="T15" s="36">
        <f t="shared" si="5"/>
        <v>0</v>
      </c>
      <c r="U15" s="36">
        <f t="shared" si="6"/>
        <v>0</v>
      </c>
      <c r="V15" s="36">
        <f t="shared" si="7"/>
        <v>0</v>
      </c>
      <c r="W15" s="22" t="e">
        <f t="shared" si="8"/>
        <v>#DIV/0!</v>
      </c>
      <c r="X15" s="22" t="e">
        <f t="shared" si="9"/>
        <v>#DIV/0!</v>
      </c>
      <c r="Y15" s="22" t="e">
        <f t="shared" si="10"/>
        <v>#DIV/0!</v>
      </c>
      <c r="Z15" s="22" t="e">
        <f t="shared" si="11"/>
        <v>#DIV/0!</v>
      </c>
      <c r="AA15" s="22" t="e">
        <f t="shared" si="12"/>
        <v>#DIV/0!</v>
      </c>
    </row>
    <row r="16" spans="1:27">
      <c r="A16" s="1" t="str">
        <f>'TRB Record'!A11</f>
        <v>replicate 5</v>
      </c>
      <c r="C16" s="1">
        <f>'TRB Record'!C11</f>
        <v>0</v>
      </c>
      <c r="E16" s="10">
        <v>10</v>
      </c>
      <c r="F16" s="10"/>
      <c r="H16" s="35">
        <f t="shared" si="0"/>
        <v>1</v>
      </c>
      <c r="I16" s="37">
        <v>1</v>
      </c>
      <c r="J16" s="10"/>
      <c r="K16" s="35">
        <f t="shared" si="1"/>
        <v>1</v>
      </c>
      <c r="L16" s="35">
        <f t="shared" si="2"/>
        <v>1</v>
      </c>
      <c r="M16" s="37"/>
      <c r="N16" s="10"/>
      <c r="O16" s="10"/>
      <c r="P16" s="10"/>
      <c r="Q16" s="10"/>
      <c r="R16" s="36">
        <f t="shared" si="3"/>
        <v>0</v>
      </c>
      <c r="S16" s="36">
        <f t="shared" si="4"/>
        <v>0</v>
      </c>
      <c r="T16" s="36">
        <f t="shared" si="5"/>
        <v>0</v>
      </c>
      <c r="U16" s="36">
        <f t="shared" si="6"/>
        <v>0</v>
      </c>
      <c r="V16" s="36">
        <f t="shared" si="7"/>
        <v>0</v>
      </c>
      <c r="W16" s="22" t="e">
        <f t="shared" si="8"/>
        <v>#DIV/0!</v>
      </c>
      <c r="X16" s="22" t="e">
        <f t="shared" si="9"/>
        <v>#DIV/0!</v>
      </c>
      <c r="Y16" s="22" t="e">
        <f t="shared" si="10"/>
        <v>#DIV/0!</v>
      </c>
      <c r="Z16" s="22" t="e">
        <f t="shared" si="11"/>
        <v>#DIV/0!</v>
      </c>
      <c r="AA16" s="22" t="e">
        <f t="shared" si="12"/>
        <v>#DIV/0!</v>
      </c>
    </row>
    <row r="17" spans="1:27">
      <c r="A17" s="1">
        <f>'TRB Record'!A12</f>
        <v>6</v>
      </c>
      <c r="C17" s="1">
        <f>'TRB Record'!C12</f>
        <v>0</v>
      </c>
      <c r="E17" s="10">
        <v>10</v>
      </c>
      <c r="F17" s="10"/>
      <c r="H17" s="35">
        <f t="shared" si="0"/>
        <v>1</v>
      </c>
      <c r="I17" s="37">
        <v>1</v>
      </c>
      <c r="J17" s="10"/>
      <c r="K17" s="35">
        <f t="shared" si="1"/>
        <v>1</v>
      </c>
      <c r="L17" s="35">
        <f t="shared" si="2"/>
        <v>1</v>
      </c>
      <c r="M17" s="37"/>
      <c r="N17" s="10"/>
      <c r="O17" s="10"/>
      <c r="P17" s="10"/>
      <c r="Q17" s="10"/>
      <c r="R17" s="36">
        <f t="shared" si="3"/>
        <v>0</v>
      </c>
      <c r="S17" s="36">
        <f t="shared" si="4"/>
        <v>0</v>
      </c>
      <c r="T17" s="36">
        <f t="shared" si="5"/>
        <v>0</v>
      </c>
      <c r="U17" s="36">
        <f t="shared" si="6"/>
        <v>0</v>
      </c>
      <c r="V17" s="36">
        <f t="shared" si="7"/>
        <v>0</v>
      </c>
      <c r="W17" s="22" t="e">
        <f t="shared" si="8"/>
        <v>#DIV/0!</v>
      </c>
      <c r="X17" s="22" t="e">
        <f t="shared" si="9"/>
        <v>#DIV/0!</v>
      </c>
      <c r="Y17" s="22" t="e">
        <f t="shared" si="10"/>
        <v>#DIV/0!</v>
      </c>
      <c r="Z17" s="22" t="e">
        <f t="shared" si="11"/>
        <v>#DIV/0!</v>
      </c>
      <c r="AA17" s="22" t="e">
        <f t="shared" si="12"/>
        <v>#DIV/0!</v>
      </c>
    </row>
    <row r="18" spans="1:27">
      <c r="A18" s="1" t="str">
        <f>'TRB Record'!A13</f>
        <v>replicate 6</v>
      </c>
      <c r="C18" s="1">
        <f>'TRB Record'!C13</f>
        <v>0</v>
      </c>
      <c r="E18" s="10">
        <v>10</v>
      </c>
      <c r="F18" s="10"/>
      <c r="H18" s="35">
        <f t="shared" si="0"/>
        <v>1</v>
      </c>
      <c r="I18" s="37">
        <v>1</v>
      </c>
      <c r="J18" s="10"/>
      <c r="K18" s="35">
        <f t="shared" si="1"/>
        <v>1</v>
      </c>
      <c r="L18" s="35">
        <f t="shared" si="2"/>
        <v>1</v>
      </c>
      <c r="M18" s="37"/>
      <c r="N18" s="10"/>
      <c r="O18" s="10"/>
      <c r="P18" s="10"/>
      <c r="Q18" s="10"/>
      <c r="R18" s="36">
        <f t="shared" si="3"/>
        <v>0</v>
      </c>
      <c r="S18" s="36">
        <f t="shared" si="4"/>
        <v>0</v>
      </c>
      <c r="T18" s="36">
        <f t="shared" si="5"/>
        <v>0</v>
      </c>
      <c r="U18" s="36">
        <f t="shared" si="6"/>
        <v>0</v>
      </c>
      <c r="V18" s="36">
        <f t="shared" si="7"/>
        <v>0</v>
      </c>
      <c r="W18" s="22" t="e">
        <f t="shared" si="8"/>
        <v>#DIV/0!</v>
      </c>
      <c r="X18" s="22" t="e">
        <f t="shared" si="9"/>
        <v>#DIV/0!</v>
      </c>
      <c r="Y18" s="22" t="e">
        <f t="shared" si="10"/>
        <v>#DIV/0!</v>
      </c>
      <c r="Z18" s="22" t="e">
        <f t="shared" si="11"/>
        <v>#DIV/0!</v>
      </c>
      <c r="AA18" s="22" t="e">
        <f t="shared" si="12"/>
        <v>#DIV/0!</v>
      </c>
    </row>
    <row r="19" spans="1:27">
      <c r="A19" s="1">
        <f>'TRB Record'!A14</f>
        <v>7</v>
      </c>
      <c r="C19" s="1">
        <f>'TRB Record'!C14</f>
        <v>0</v>
      </c>
      <c r="E19" s="10">
        <v>10</v>
      </c>
      <c r="F19" s="10"/>
      <c r="H19" s="35">
        <f t="shared" si="0"/>
        <v>1</v>
      </c>
      <c r="I19" s="37">
        <v>1</v>
      </c>
      <c r="J19" s="10"/>
      <c r="K19" s="35">
        <f t="shared" si="1"/>
        <v>1</v>
      </c>
      <c r="L19" s="35">
        <f t="shared" si="2"/>
        <v>1</v>
      </c>
      <c r="M19" s="37"/>
      <c r="N19" s="10"/>
      <c r="O19" s="10"/>
      <c r="P19" s="10"/>
      <c r="Q19" s="10"/>
      <c r="R19" s="36">
        <f t="shared" si="3"/>
        <v>0</v>
      </c>
      <c r="S19" s="36">
        <f t="shared" si="4"/>
        <v>0</v>
      </c>
      <c r="T19" s="36">
        <f t="shared" si="5"/>
        <v>0</v>
      </c>
      <c r="U19" s="36">
        <f t="shared" si="6"/>
        <v>0</v>
      </c>
      <c r="V19" s="36">
        <f t="shared" si="7"/>
        <v>0</v>
      </c>
      <c r="W19" s="22" t="e">
        <f t="shared" si="8"/>
        <v>#DIV/0!</v>
      </c>
      <c r="X19" s="22" t="e">
        <f t="shared" si="9"/>
        <v>#DIV/0!</v>
      </c>
      <c r="Y19" s="22" t="e">
        <f t="shared" si="10"/>
        <v>#DIV/0!</v>
      </c>
      <c r="Z19" s="22" t="e">
        <f t="shared" si="11"/>
        <v>#DIV/0!</v>
      </c>
      <c r="AA19" s="22" t="e">
        <f t="shared" si="12"/>
        <v>#DIV/0!</v>
      </c>
    </row>
    <row r="20" spans="1:27">
      <c r="A20" s="1" t="str">
        <f>'TRB Record'!A15</f>
        <v>replicate 7</v>
      </c>
      <c r="C20" s="1">
        <f>'TRB Record'!C15</f>
        <v>0</v>
      </c>
      <c r="E20" s="10">
        <v>10</v>
      </c>
      <c r="F20" s="10"/>
      <c r="H20" s="35">
        <f t="shared" si="0"/>
        <v>1</v>
      </c>
      <c r="I20" s="37">
        <v>1</v>
      </c>
      <c r="J20" s="10"/>
      <c r="K20" s="35">
        <f t="shared" si="1"/>
        <v>1</v>
      </c>
      <c r="L20" s="35">
        <f t="shared" si="2"/>
        <v>1</v>
      </c>
      <c r="M20" s="37"/>
      <c r="N20" s="10"/>
      <c r="O20" s="10"/>
      <c r="P20" s="10"/>
      <c r="Q20" s="10"/>
      <c r="R20" s="36">
        <f t="shared" si="3"/>
        <v>0</v>
      </c>
      <c r="S20" s="36">
        <f t="shared" si="4"/>
        <v>0</v>
      </c>
      <c r="T20" s="36">
        <f t="shared" si="5"/>
        <v>0</v>
      </c>
      <c r="U20" s="36">
        <f t="shared" si="6"/>
        <v>0</v>
      </c>
      <c r="V20" s="36">
        <f t="shared" si="7"/>
        <v>0</v>
      </c>
      <c r="W20" s="22" t="e">
        <f t="shared" si="8"/>
        <v>#DIV/0!</v>
      </c>
      <c r="X20" s="22" t="e">
        <f t="shared" si="9"/>
        <v>#DIV/0!</v>
      </c>
      <c r="Y20" s="22" t="e">
        <f t="shared" si="10"/>
        <v>#DIV/0!</v>
      </c>
      <c r="Z20" s="22" t="e">
        <f t="shared" si="11"/>
        <v>#DIV/0!</v>
      </c>
      <c r="AA20" s="22" t="e">
        <f t="shared" si="12"/>
        <v>#DIV/0!</v>
      </c>
    </row>
    <row r="21" spans="1:27">
      <c r="A21" s="1">
        <f>'TRB Record'!A16</f>
        <v>8</v>
      </c>
      <c r="C21" s="1">
        <f>'TRB Record'!C16</f>
        <v>0</v>
      </c>
      <c r="E21" s="10">
        <v>10</v>
      </c>
      <c r="F21" s="10"/>
      <c r="H21" s="35">
        <f t="shared" si="0"/>
        <v>1</v>
      </c>
      <c r="I21" s="37">
        <v>1</v>
      </c>
      <c r="J21" s="10"/>
      <c r="K21" s="35">
        <f t="shared" si="1"/>
        <v>1</v>
      </c>
      <c r="L21" s="35">
        <f t="shared" si="2"/>
        <v>1</v>
      </c>
      <c r="M21" s="37"/>
      <c r="N21" s="10"/>
      <c r="O21" s="10"/>
      <c r="P21" s="10"/>
      <c r="Q21" s="10"/>
      <c r="R21" s="36">
        <f t="shared" si="3"/>
        <v>0</v>
      </c>
      <c r="S21" s="36">
        <f t="shared" si="4"/>
        <v>0</v>
      </c>
      <c r="T21" s="36">
        <f t="shared" si="5"/>
        <v>0</v>
      </c>
      <c r="U21" s="36">
        <f t="shared" si="6"/>
        <v>0</v>
      </c>
      <c r="V21" s="36">
        <f t="shared" si="7"/>
        <v>0</v>
      </c>
      <c r="W21" s="22" t="e">
        <f t="shared" si="8"/>
        <v>#DIV/0!</v>
      </c>
      <c r="X21" s="22" t="e">
        <f t="shared" si="9"/>
        <v>#DIV/0!</v>
      </c>
      <c r="Y21" s="22" t="e">
        <f t="shared" si="10"/>
        <v>#DIV/0!</v>
      </c>
      <c r="Z21" s="22" t="e">
        <f t="shared" si="11"/>
        <v>#DIV/0!</v>
      </c>
      <c r="AA21" s="22" t="e">
        <f t="shared" si="12"/>
        <v>#DIV/0!</v>
      </c>
    </row>
    <row r="22" spans="1:27">
      <c r="A22" s="1" t="str">
        <f>'TRB Record'!A17</f>
        <v>replicate 8</v>
      </c>
      <c r="C22" s="1">
        <f>'TRB Record'!C17</f>
        <v>0</v>
      </c>
      <c r="E22" s="10">
        <v>10</v>
      </c>
      <c r="F22" s="10"/>
      <c r="H22" s="35">
        <f t="shared" si="0"/>
        <v>1</v>
      </c>
      <c r="I22" s="37">
        <v>1</v>
      </c>
      <c r="J22" s="10"/>
      <c r="K22" s="35">
        <f t="shared" si="1"/>
        <v>1</v>
      </c>
      <c r="L22" s="35">
        <f t="shared" si="2"/>
        <v>1</v>
      </c>
      <c r="M22" s="37"/>
      <c r="N22" s="10"/>
      <c r="O22" s="10"/>
      <c r="P22" s="10"/>
      <c r="Q22" s="10"/>
      <c r="R22" s="36">
        <f t="shared" si="3"/>
        <v>0</v>
      </c>
      <c r="S22" s="36">
        <f t="shared" si="4"/>
        <v>0</v>
      </c>
      <c r="T22" s="36">
        <f t="shared" si="5"/>
        <v>0</v>
      </c>
      <c r="U22" s="36">
        <f t="shared" si="6"/>
        <v>0</v>
      </c>
      <c r="V22" s="36">
        <f t="shared" si="7"/>
        <v>0</v>
      </c>
      <c r="W22" s="22" t="e">
        <f t="shared" si="8"/>
        <v>#DIV/0!</v>
      </c>
      <c r="X22" s="22" t="e">
        <f t="shared" si="9"/>
        <v>#DIV/0!</v>
      </c>
      <c r="Y22" s="22" t="e">
        <f t="shared" si="10"/>
        <v>#DIV/0!</v>
      </c>
      <c r="Z22" s="22" t="e">
        <f t="shared" si="11"/>
        <v>#DIV/0!</v>
      </c>
      <c r="AA22" s="22" t="e">
        <f t="shared" si="12"/>
        <v>#DIV/0!</v>
      </c>
    </row>
    <row r="23" spans="1:27">
      <c r="A23" s="1">
        <f>'TRB Record'!A18</f>
        <v>9</v>
      </c>
      <c r="C23" s="1">
        <f>'TRB Record'!C18</f>
        <v>0</v>
      </c>
      <c r="E23" s="10">
        <v>10</v>
      </c>
      <c r="F23" s="10"/>
      <c r="H23" s="35">
        <f t="shared" si="0"/>
        <v>1</v>
      </c>
      <c r="I23" s="37">
        <v>1</v>
      </c>
      <c r="J23" s="10"/>
      <c r="K23" s="35">
        <f t="shared" si="1"/>
        <v>1</v>
      </c>
      <c r="L23" s="35">
        <f t="shared" si="2"/>
        <v>1</v>
      </c>
      <c r="M23" s="37"/>
      <c r="N23" s="10"/>
      <c r="O23" s="10"/>
      <c r="P23" s="10"/>
      <c r="Q23" s="10"/>
      <c r="R23" s="36">
        <f t="shared" si="3"/>
        <v>0</v>
      </c>
      <c r="S23" s="36">
        <f t="shared" si="4"/>
        <v>0</v>
      </c>
      <c r="T23" s="36">
        <f t="shared" si="5"/>
        <v>0</v>
      </c>
      <c r="U23" s="36">
        <f t="shared" si="6"/>
        <v>0</v>
      </c>
      <c r="V23" s="36">
        <f t="shared" si="7"/>
        <v>0</v>
      </c>
      <c r="W23" s="22" t="e">
        <f t="shared" si="8"/>
        <v>#DIV/0!</v>
      </c>
      <c r="X23" s="22" t="e">
        <f t="shared" si="9"/>
        <v>#DIV/0!</v>
      </c>
      <c r="Y23" s="22" t="e">
        <f t="shared" si="10"/>
        <v>#DIV/0!</v>
      </c>
      <c r="Z23" s="22" t="e">
        <f t="shared" si="11"/>
        <v>#DIV/0!</v>
      </c>
      <c r="AA23" s="22" t="e">
        <f t="shared" si="12"/>
        <v>#DIV/0!</v>
      </c>
    </row>
    <row r="24" spans="1:27">
      <c r="A24" s="1" t="str">
        <f>'TRB Record'!A19</f>
        <v>replicate 9</v>
      </c>
      <c r="C24" s="1">
        <f>'TRB Record'!C19</f>
        <v>0</v>
      </c>
      <c r="E24" s="10">
        <v>10</v>
      </c>
      <c r="F24" s="10"/>
      <c r="H24" s="35">
        <f t="shared" si="0"/>
        <v>1</v>
      </c>
      <c r="I24" s="37">
        <v>1</v>
      </c>
      <c r="J24" s="10"/>
      <c r="K24" s="35">
        <f t="shared" si="1"/>
        <v>1</v>
      </c>
      <c r="L24" s="35">
        <f t="shared" si="2"/>
        <v>1</v>
      </c>
      <c r="M24" s="37"/>
      <c r="N24" s="10"/>
      <c r="O24" s="10"/>
      <c r="P24" s="10"/>
      <c r="Q24" s="10"/>
      <c r="R24" s="36">
        <f t="shared" si="3"/>
        <v>0</v>
      </c>
      <c r="S24" s="36">
        <f t="shared" si="4"/>
        <v>0</v>
      </c>
      <c r="T24" s="36">
        <f t="shared" si="5"/>
        <v>0</v>
      </c>
      <c r="U24" s="36">
        <f t="shared" si="6"/>
        <v>0</v>
      </c>
      <c r="V24" s="36">
        <f t="shared" si="7"/>
        <v>0</v>
      </c>
      <c r="W24" s="22" t="e">
        <f t="shared" si="8"/>
        <v>#DIV/0!</v>
      </c>
      <c r="X24" s="22" t="e">
        <f t="shared" si="9"/>
        <v>#DIV/0!</v>
      </c>
      <c r="Y24" s="22" t="e">
        <f t="shared" si="10"/>
        <v>#DIV/0!</v>
      </c>
      <c r="Z24" s="22" t="e">
        <f t="shared" si="11"/>
        <v>#DIV/0!</v>
      </c>
      <c r="AA24" s="22" t="e">
        <f t="shared" si="12"/>
        <v>#DIV/0!</v>
      </c>
    </row>
    <row r="25" spans="1:27">
      <c r="A25" s="1">
        <f>'TRB Record'!A20</f>
        <v>10</v>
      </c>
      <c r="C25" s="1">
        <f>'TRB Record'!C20</f>
        <v>0</v>
      </c>
      <c r="E25" s="10">
        <v>10</v>
      </c>
      <c r="F25" s="10"/>
      <c r="H25" s="35">
        <f t="shared" si="0"/>
        <v>1</v>
      </c>
      <c r="I25" s="37">
        <v>1</v>
      </c>
      <c r="J25" s="10"/>
      <c r="K25" s="35">
        <f t="shared" si="1"/>
        <v>1</v>
      </c>
      <c r="L25" s="35">
        <f t="shared" si="2"/>
        <v>1</v>
      </c>
      <c r="M25" s="37"/>
      <c r="N25" s="10"/>
      <c r="O25" s="10"/>
      <c r="P25" s="10"/>
      <c r="Q25" s="10"/>
      <c r="R25" s="36">
        <f t="shared" si="3"/>
        <v>0</v>
      </c>
      <c r="S25" s="36">
        <f t="shared" si="4"/>
        <v>0</v>
      </c>
      <c r="T25" s="36">
        <f t="shared" si="5"/>
        <v>0</v>
      </c>
      <c r="U25" s="36">
        <f t="shared" si="6"/>
        <v>0</v>
      </c>
      <c r="V25" s="36">
        <f t="shared" si="7"/>
        <v>0</v>
      </c>
      <c r="W25" s="22" t="e">
        <f t="shared" si="8"/>
        <v>#DIV/0!</v>
      </c>
      <c r="X25" s="22" t="e">
        <f t="shared" si="9"/>
        <v>#DIV/0!</v>
      </c>
      <c r="Y25" s="22" t="e">
        <f t="shared" si="10"/>
        <v>#DIV/0!</v>
      </c>
      <c r="Z25" s="22" t="e">
        <f t="shared" si="11"/>
        <v>#DIV/0!</v>
      </c>
      <c r="AA25" s="22" t="e">
        <f t="shared" si="12"/>
        <v>#DIV/0!</v>
      </c>
    </row>
    <row r="26" spans="1:27">
      <c r="A26" s="1" t="str">
        <f>'TRB Record'!A21</f>
        <v>replicate 10</v>
      </c>
      <c r="C26" s="1">
        <f>'TRB Record'!C21</f>
        <v>0</v>
      </c>
      <c r="E26" s="10">
        <v>10</v>
      </c>
      <c r="F26" s="10"/>
      <c r="H26" s="35">
        <f t="shared" si="0"/>
        <v>1</v>
      </c>
      <c r="I26" s="37">
        <v>1</v>
      </c>
      <c r="J26" s="10"/>
      <c r="K26" s="35">
        <f t="shared" si="1"/>
        <v>1</v>
      </c>
      <c r="L26" s="35">
        <f t="shared" si="2"/>
        <v>1</v>
      </c>
      <c r="M26" s="37"/>
      <c r="N26" s="10"/>
      <c r="O26" s="10"/>
      <c r="P26" s="10"/>
      <c r="Q26" s="10"/>
      <c r="R26" s="36">
        <f t="shared" si="3"/>
        <v>0</v>
      </c>
      <c r="S26" s="36">
        <f t="shared" si="4"/>
        <v>0</v>
      </c>
      <c r="T26" s="36">
        <f t="shared" si="5"/>
        <v>0</v>
      </c>
      <c r="U26" s="36">
        <f t="shared" si="6"/>
        <v>0</v>
      </c>
      <c r="V26" s="36">
        <f t="shared" si="7"/>
        <v>0</v>
      </c>
      <c r="W26" s="22" t="e">
        <f t="shared" si="8"/>
        <v>#DIV/0!</v>
      </c>
      <c r="X26" s="22" t="e">
        <f t="shared" si="9"/>
        <v>#DIV/0!</v>
      </c>
      <c r="Y26" s="22" t="e">
        <f t="shared" si="10"/>
        <v>#DIV/0!</v>
      </c>
      <c r="Z26" s="22" t="e">
        <f t="shared" si="11"/>
        <v>#DIV/0!</v>
      </c>
      <c r="AA26" s="22" t="e">
        <f t="shared" si="12"/>
        <v>#DIV/0!</v>
      </c>
    </row>
    <row r="27" spans="1:27">
      <c r="A27" s="1">
        <f>'TRB Record'!A22</f>
        <v>11</v>
      </c>
      <c r="C27" s="1">
        <f>'TRB Record'!C22</f>
        <v>0</v>
      </c>
      <c r="E27" s="10">
        <v>10</v>
      </c>
      <c r="F27" s="10"/>
      <c r="H27" s="35">
        <f t="shared" si="0"/>
        <v>1</v>
      </c>
      <c r="I27" s="37">
        <v>1</v>
      </c>
      <c r="J27" s="10"/>
      <c r="K27" s="35">
        <f t="shared" si="1"/>
        <v>1</v>
      </c>
      <c r="L27" s="35">
        <f t="shared" si="2"/>
        <v>1</v>
      </c>
      <c r="M27" s="37"/>
      <c r="N27" s="10"/>
      <c r="O27" s="10"/>
      <c r="P27" s="10"/>
      <c r="Q27" s="10"/>
      <c r="R27" s="36">
        <f t="shared" si="3"/>
        <v>0</v>
      </c>
      <c r="S27" s="36">
        <f t="shared" si="4"/>
        <v>0</v>
      </c>
      <c r="T27" s="36">
        <f t="shared" si="5"/>
        <v>0</v>
      </c>
      <c r="U27" s="36">
        <f t="shared" si="6"/>
        <v>0</v>
      </c>
      <c r="V27" s="36">
        <f t="shared" si="7"/>
        <v>0</v>
      </c>
      <c r="W27" s="22" t="e">
        <f t="shared" si="8"/>
        <v>#DIV/0!</v>
      </c>
      <c r="X27" s="22" t="e">
        <f t="shared" si="9"/>
        <v>#DIV/0!</v>
      </c>
      <c r="Y27" s="22" t="e">
        <f t="shared" si="10"/>
        <v>#DIV/0!</v>
      </c>
      <c r="Z27" s="22" t="e">
        <f t="shared" si="11"/>
        <v>#DIV/0!</v>
      </c>
      <c r="AA27" s="22" t="e">
        <f t="shared" si="12"/>
        <v>#DIV/0!</v>
      </c>
    </row>
    <row r="28" spans="1:27" s="12" customFormat="1">
      <c r="A28" s="19" t="str">
        <f>'TRB Record'!A23</f>
        <v>replicate 11</v>
      </c>
      <c r="B28" s="2"/>
      <c r="C28" s="1">
        <f>'TRB Record'!C23</f>
        <v>0</v>
      </c>
      <c r="D28" s="2"/>
      <c r="E28" s="10">
        <v>10</v>
      </c>
      <c r="F28" s="10"/>
      <c r="G28" s="2"/>
      <c r="H28" s="35">
        <f t="shared" si="0"/>
        <v>1</v>
      </c>
      <c r="I28" s="37">
        <v>1</v>
      </c>
      <c r="J28" s="10"/>
      <c r="K28" s="35">
        <f t="shared" si="1"/>
        <v>1</v>
      </c>
      <c r="L28" s="35">
        <f t="shared" si="2"/>
        <v>1</v>
      </c>
      <c r="M28" s="37"/>
      <c r="N28" s="10"/>
      <c r="O28" s="10"/>
      <c r="P28" s="10"/>
      <c r="Q28" s="10"/>
      <c r="R28" s="36">
        <f t="shared" si="3"/>
        <v>0</v>
      </c>
      <c r="S28" s="36">
        <f t="shared" si="4"/>
        <v>0</v>
      </c>
      <c r="T28" s="36">
        <f t="shared" si="5"/>
        <v>0</v>
      </c>
      <c r="U28" s="36">
        <f t="shared" si="6"/>
        <v>0</v>
      </c>
      <c r="V28" s="36">
        <f t="shared" si="7"/>
        <v>0</v>
      </c>
      <c r="W28" s="22" t="e">
        <f t="shared" si="8"/>
        <v>#DIV/0!</v>
      </c>
      <c r="X28" s="22" t="e">
        <f t="shared" si="9"/>
        <v>#DIV/0!</v>
      </c>
      <c r="Y28" s="22" t="e">
        <f t="shared" si="10"/>
        <v>#DIV/0!</v>
      </c>
      <c r="Z28" s="22" t="e">
        <f t="shared" si="11"/>
        <v>#DIV/0!</v>
      </c>
      <c r="AA28" s="22" t="e">
        <f t="shared" si="12"/>
        <v>#DIV/0!</v>
      </c>
    </row>
    <row r="29" spans="1:27">
      <c r="A29" s="1">
        <f>'TRB Record'!A24</f>
        <v>12</v>
      </c>
      <c r="C29" s="1">
        <f>'TRB Record'!C24</f>
        <v>0</v>
      </c>
      <c r="E29" s="10">
        <v>10</v>
      </c>
      <c r="F29" s="10"/>
      <c r="H29" s="35">
        <f t="shared" si="0"/>
        <v>1</v>
      </c>
      <c r="I29" s="37">
        <v>1</v>
      </c>
      <c r="J29" s="10"/>
      <c r="K29" s="35">
        <f t="shared" si="1"/>
        <v>1</v>
      </c>
      <c r="L29" s="35">
        <f t="shared" si="2"/>
        <v>1</v>
      </c>
      <c r="M29" s="37"/>
      <c r="N29" s="10"/>
      <c r="O29" s="10"/>
      <c r="P29" s="10"/>
      <c r="Q29" s="10"/>
      <c r="R29" s="36">
        <f t="shared" si="3"/>
        <v>0</v>
      </c>
      <c r="S29" s="36">
        <f t="shared" si="4"/>
        <v>0</v>
      </c>
      <c r="T29" s="36">
        <f t="shared" si="5"/>
        <v>0</v>
      </c>
      <c r="U29" s="36">
        <f t="shared" si="6"/>
        <v>0</v>
      </c>
      <c r="V29" s="36">
        <f t="shared" si="7"/>
        <v>0</v>
      </c>
      <c r="W29" s="22" t="e">
        <f t="shared" si="8"/>
        <v>#DIV/0!</v>
      </c>
      <c r="X29" s="22" t="e">
        <f t="shared" si="9"/>
        <v>#DIV/0!</v>
      </c>
      <c r="Y29" s="22" t="e">
        <f t="shared" si="10"/>
        <v>#DIV/0!</v>
      </c>
      <c r="Z29" s="22" t="e">
        <f t="shared" si="11"/>
        <v>#DIV/0!</v>
      </c>
      <c r="AA29" s="22" t="e">
        <f t="shared" si="12"/>
        <v>#DIV/0!</v>
      </c>
    </row>
    <row r="30" spans="1:27">
      <c r="A30" s="1" t="str">
        <f>'TRB Record'!A25</f>
        <v>replicate 12</v>
      </c>
      <c r="C30" s="1">
        <f>'TRB Record'!C25</f>
        <v>0</v>
      </c>
      <c r="E30" s="10">
        <v>10</v>
      </c>
      <c r="F30" s="10"/>
      <c r="H30" s="35">
        <f t="shared" si="0"/>
        <v>1</v>
      </c>
      <c r="I30" s="37">
        <v>1</v>
      </c>
      <c r="J30" s="10"/>
      <c r="K30" s="35">
        <f t="shared" si="1"/>
        <v>1</v>
      </c>
      <c r="L30" s="35">
        <f t="shared" si="2"/>
        <v>1</v>
      </c>
      <c r="M30" s="37"/>
      <c r="N30" s="10"/>
      <c r="O30" s="10"/>
      <c r="P30" s="10"/>
      <c r="Q30" s="10"/>
      <c r="R30" s="36">
        <f t="shared" si="3"/>
        <v>0</v>
      </c>
      <c r="S30" s="36">
        <f t="shared" si="4"/>
        <v>0</v>
      </c>
      <c r="T30" s="36">
        <f t="shared" si="5"/>
        <v>0</v>
      </c>
      <c r="U30" s="36">
        <f t="shared" si="6"/>
        <v>0</v>
      </c>
      <c r="V30" s="36">
        <f t="shared" si="7"/>
        <v>0</v>
      </c>
      <c r="W30" s="22" t="e">
        <f t="shared" si="8"/>
        <v>#DIV/0!</v>
      </c>
      <c r="X30" s="22" t="e">
        <f t="shared" si="9"/>
        <v>#DIV/0!</v>
      </c>
      <c r="Y30" s="22" t="e">
        <f t="shared" si="10"/>
        <v>#DIV/0!</v>
      </c>
      <c r="Z30" s="22" t="e">
        <f t="shared" si="11"/>
        <v>#DIV/0!</v>
      </c>
      <c r="AA30" s="22" t="e">
        <f t="shared" si="12"/>
        <v>#DIV/0!</v>
      </c>
    </row>
    <row r="31" spans="1:27">
      <c r="A31" s="1">
        <f>'TRB Record'!A26</f>
        <v>13</v>
      </c>
      <c r="C31" s="1">
        <f>'TRB Record'!C26</f>
        <v>0</v>
      </c>
      <c r="E31" s="10">
        <v>10</v>
      </c>
      <c r="F31" s="10"/>
      <c r="H31" s="35">
        <f t="shared" si="0"/>
        <v>1</v>
      </c>
      <c r="I31" s="37">
        <v>1</v>
      </c>
      <c r="J31" s="10"/>
      <c r="K31" s="35">
        <f t="shared" si="1"/>
        <v>1</v>
      </c>
      <c r="L31" s="35">
        <f t="shared" si="2"/>
        <v>1</v>
      </c>
      <c r="M31" s="37"/>
      <c r="N31" s="10"/>
      <c r="O31" s="10"/>
      <c r="P31" s="10"/>
      <c r="Q31" s="10"/>
      <c r="R31" s="36">
        <f t="shared" si="3"/>
        <v>0</v>
      </c>
      <c r="S31" s="36">
        <f t="shared" si="4"/>
        <v>0</v>
      </c>
      <c r="T31" s="36">
        <f t="shared" si="5"/>
        <v>0</v>
      </c>
      <c r="U31" s="36">
        <f t="shared" si="6"/>
        <v>0</v>
      </c>
      <c r="V31" s="36">
        <f t="shared" si="7"/>
        <v>0</v>
      </c>
      <c r="W31" s="22" t="e">
        <f t="shared" si="8"/>
        <v>#DIV/0!</v>
      </c>
      <c r="X31" s="22" t="e">
        <f t="shared" si="9"/>
        <v>#DIV/0!</v>
      </c>
      <c r="Y31" s="22" t="e">
        <f t="shared" si="10"/>
        <v>#DIV/0!</v>
      </c>
      <c r="Z31" s="22" t="e">
        <f t="shared" si="11"/>
        <v>#DIV/0!</v>
      </c>
      <c r="AA31" s="22" t="e">
        <f t="shared" si="12"/>
        <v>#DIV/0!</v>
      </c>
    </row>
    <row r="32" spans="1:27">
      <c r="A32" s="1" t="str">
        <f>'TRB Record'!A27</f>
        <v>replicate 13</v>
      </c>
      <c r="C32" s="1">
        <f>'TRB Record'!C27</f>
        <v>0</v>
      </c>
      <c r="E32" s="10">
        <v>10</v>
      </c>
      <c r="F32" s="10"/>
      <c r="H32" s="35">
        <f t="shared" si="0"/>
        <v>1</v>
      </c>
      <c r="I32" s="37">
        <v>1</v>
      </c>
      <c r="J32" s="10"/>
      <c r="K32" s="35">
        <f t="shared" si="1"/>
        <v>1</v>
      </c>
      <c r="L32" s="35">
        <f t="shared" si="2"/>
        <v>1</v>
      </c>
      <c r="M32" s="37"/>
      <c r="N32" s="10"/>
      <c r="O32" s="10"/>
      <c r="P32" s="10"/>
      <c r="Q32" s="10"/>
      <c r="R32" s="36">
        <f t="shared" si="3"/>
        <v>0</v>
      </c>
      <c r="S32" s="36">
        <f t="shared" si="4"/>
        <v>0</v>
      </c>
      <c r="T32" s="36">
        <f t="shared" si="5"/>
        <v>0</v>
      </c>
      <c r="U32" s="36">
        <f t="shared" si="6"/>
        <v>0</v>
      </c>
      <c r="V32" s="36">
        <f t="shared" si="7"/>
        <v>0</v>
      </c>
      <c r="W32" s="22" t="e">
        <f t="shared" si="8"/>
        <v>#DIV/0!</v>
      </c>
      <c r="X32" s="22" t="e">
        <f t="shared" si="9"/>
        <v>#DIV/0!</v>
      </c>
      <c r="Y32" s="22" t="e">
        <f t="shared" si="10"/>
        <v>#DIV/0!</v>
      </c>
      <c r="Z32" s="22" t="e">
        <f t="shared" si="11"/>
        <v>#DIV/0!</v>
      </c>
      <c r="AA32" s="22" t="e">
        <f t="shared" si="12"/>
        <v>#DIV/0!</v>
      </c>
    </row>
    <row r="33" spans="1:27">
      <c r="A33" s="1">
        <f>'TRB Record'!A28</f>
        <v>14</v>
      </c>
      <c r="C33" s="1">
        <f>'TRB Record'!C28</f>
        <v>0</v>
      </c>
      <c r="E33" s="10">
        <v>10</v>
      </c>
      <c r="F33" s="10"/>
      <c r="H33" s="35">
        <f t="shared" si="0"/>
        <v>1</v>
      </c>
      <c r="I33" s="37">
        <v>1</v>
      </c>
      <c r="J33" s="10"/>
      <c r="K33" s="35">
        <f t="shared" si="1"/>
        <v>1</v>
      </c>
      <c r="L33" s="35">
        <f t="shared" si="2"/>
        <v>1</v>
      </c>
      <c r="M33" s="37"/>
      <c r="N33" s="10"/>
      <c r="O33" s="10"/>
      <c r="P33" s="10"/>
      <c r="Q33" s="10"/>
      <c r="R33" s="36">
        <f t="shared" si="3"/>
        <v>0</v>
      </c>
      <c r="S33" s="36">
        <f t="shared" si="4"/>
        <v>0</v>
      </c>
      <c r="T33" s="36">
        <f t="shared" si="5"/>
        <v>0</v>
      </c>
      <c r="U33" s="36">
        <f t="shared" si="6"/>
        <v>0</v>
      </c>
      <c r="V33" s="36">
        <f t="shared" si="7"/>
        <v>0</v>
      </c>
      <c r="W33" s="22" t="e">
        <f t="shared" si="8"/>
        <v>#DIV/0!</v>
      </c>
      <c r="X33" s="22" t="e">
        <f t="shared" si="9"/>
        <v>#DIV/0!</v>
      </c>
      <c r="Y33" s="22" t="e">
        <f t="shared" si="10"/>
        <v>#DIV/0!</v>
      </c>
      <c r="Z33" s="22" t="e">
        <f t="shared" si="11"/>
        <v>#DIV/0!</v>
      </c>
      <c r="AA33" s="22" t="e">
        <f t="shared" si="12"/>
        <v>#DIV/0!</v>
      </c>
    </row>
    <row r="34" spans="1:27">
      <c r="A34" s="1" t="str">
        <f>'TRB Record'!A29</f>
        <v>replicate 14</v>
      </c>
      <c r="C34" s="1">
        <f>'TRB Record'!C29</f>
        <v>0</v>
      </c>
      <c r="E34" s="10">
        <v>10</v>
      </c>
      <c r="F34" s="10"/>
      <c r="H34" s="35">
        <f t="shared" si="0"/>
        <v>1</v>
      </c>
      <c r="I34" s="37">
        <v>1</v>
      </c>
      <c r="J34" s="10"/>
      <c r="K34" s="35">
        <f t="shared" si="1"/>
        <v>1</v>
      </c>
      <c r="L34" s="35">
        <f t="shared" si="2"/>
        <v>1</v>
      </c>
      <c r="M34" s="37"/>
      <c r="N34" s="10"/>
      <c r="O34" s="10"/>
      <c r="P34" s="10"/>
      <c r="Q34" s="10"/>
      <c r="R34" s="36">
        <f t="shared" si="3"/>
        <v>0</v>
      </c>
      <c r="S34" s="36">
        <f t="shared" si="4"/>
        <v>0</v>
      </c>
      <c r="T34" s="36">
        <f t="shared" si="5"/>
        <v>0</v>
      </c>
      <c r="U34" s="36">
        <f t="shared" si="6"/>
        <v>0</v>
      </c>
      <c r="V34" s="36">
        <f t="shared" si="7"/>
        <v>0</v>
      </c>
      <c r="W34" s="22" t="e">
        <f t="shared" si="8"/>
        <v>#DIV/0!</v>
      </c>
      <c r="X34" s="22" t="e">
        <f t="shared" si="9"/>
        <v>#DIV/0!</v>
      </c>
      <c r="Y34" s="22" t="e">
        <f t="shared" si="10"/>
        <v>#DIV/0!</v>
      </c>
      <c r="Z34" s="22" t="e">
        <f t="shared" si="11"/>
        <v>#DIV/0!</v>
      </c>
      <c r="AA34" s="22" t="e">
        <f t="shared" si="12"/>
        <v>#DIV/0!</v>
      </c>
    </row>
    <row r="35" spans="1:27">
      <c r="A35" s="1">
        <f>'TRB Record'!A30</f>
        <v>15</v>
      </c>
      <c r="C35" s="1">
        <f>'TRB Record'!C30</f>
        <v>0</v>
      </c>
      <c r="E35" s="10">
        <v>10</v>
      </c>
      <c r="F35" s="10"/>
      <c r="H35" s="35">
        <f t="shared" si="0"/>
        <v>1</v>
      </c>
      <c r="I35" s="37">
        <v>1</v>
      </c>
      <c r="J35" s="10"/>
      <c r="K35" s="35">
        <f t="shared" si="1"/>
        <v>1</v>
      </c>
      <c r="L35" s="35">
        <f t="shared" si="2"/>
        <v>1</v>
      </c>
      <c r="M35" s="37"/>
      <c r="N35" s="10"/>
      <c r="O35" s="10"/>
      <c r="P35" s="10"/>
      <c r="Q35" s="10"/>
      <c r="R35" s="36">
        <f t="shared" si="3"/>
        <v>0</v>
      </c>
      <c r="S35" s="36">
        <f t="shared" si="4"/>
        <v>0</v>
      </c>
      <c r="T35" s="36">
        <f t="shared" si="5"/>
        <v>0</v>
      </c>
      <c r="U35" s="36">
        <f t="shared" si="6"/>
        <v>0</v>
      </c>
      <c r="V35" s="36">
        <f t="shared" si="7"/>
        <v>0</v>
      </c>
      <c r="W35" s="22" t="e">
        <f t="shared" si="8"/>
        <v>#DIV/0!</v>
      </c>
      <c r="X35" s="22" t="e">
        <f t="shared" si="9"/>
        <v>#DIV/0!</v>
      </c>
      <c r="Y35" s="22" t="e">
        <f t="shared" si="10"/>
        <v>#DIV/0!</v>
      </c>
      <c r="Z35" s="22" t="e">
        <f t="shared" si="11"/>
        <v>#DIV/0!</v>
      </c>
      <c r="AA35" s="22" t="e">
        <f t="shared" si="12"/>
        <v>#DIV/0!</v>
      </c>
    </row>
    <row r="36" spans="1:27">
      <c r="A36" s="1" t="str">
        <f>'TRB Record'!A31</f>
        <v>replicate 15</v>
      </c>
      <c r="C36" s="1">
        <f>'TRB Record'!C31</f>
        <v>0</v>
      </c>
      <c r="E36" s="10">
        <v>10</v>
      </c>
      <c r="F36" s="10"/>
      <c r="H36" s="35">
        <f t="shared" si="0"/>
        <v>1</v>
      </c>
      <c r="I36" s="37">
        <v>1</v>
      </c>
      <c r="J36" s="10"/>
      <c r="K36" s="35">
        <f t="shared" si="1"/>
        <v>1</v>
      </c>
      <c r="L36" s="35">
        <f t="shared" si="2"/>
        <v>1</v>
      </c>
      <c r="M36" s="37"/>
      <c r="N36" s="10"/>
      <c r="O36" s="10"/>
      <c r="P36" s="10"/>
      <c r="Q36" s="10"/>
      <c r="R36" s="36">
        <f t="shared" si="3"/>
        <v>0</v>
      </c>
      <c r="S36" s="36">
        <f t="shared" si="4"/>
        <v>0</v>
      </c>
      <c r="T36" s="36">
        <f t="shared" si="5"/>
        <v>0</v>
      </c>
      <c r="U36" s="36">
        <f t="shared" si="6"/>
        <v>0</v>
      </c>
      <c r="V36" s="36">
        <f t="shared" si="7"/>
        <v>0</v>
      </c>
      <c r="W36" s="22" t="e">
        <f t="shared" si="8"/>
        <v>#DIV/0!</v>
      </c>
      <c r="X36" s="22" t="e">
        <f t="shared" si="9"/>
        <v>#DIV/0!</v>
      </c>
      <c r="Y36" s="22" t="e">
        <f t="shared" si="10"/>
        <v>#DIV/0!</v>
      </c>
      <c r="Z36" s="22" t="e">
        <f t="shared" si="11"/>
        <v>#DIV/0!</v>
      </c>
      <c r="AA36" s="22" t="e">
        <f t="shared" si="12"/>
        <v>#DIV/0!</v>
      </c>
    </row>
    <row r="37" spans="1:27">
      <c r="A37" s="1">
        <f>'TRB Record'!A32</f>
        <v>16</v>
      </c>
      <c r="C37" s="1">
        <f>'TRB Record'!C32</f>
        <v>0</v>
      </c>
      <c r="E37" s="10">
        <v>10</v>
      </c>
      <c r="F37" s="10"/>
      <c r="H37" s="35">
        <f t="shared" si="0"/>
        <v>1</v>
      </c>
      <c r="I37" s="37">
        <v>1</v>
      </c>
      <c r="J37" s="10"/>
      <c r="K37" s="35">
        <f t="shared" si="1"/>
        <v>1</v>
      </c>
      <c r="L37" s="35">
        <f t="shared" si="2"/>
        <v>1</v>
      </c>
      <c r="M37" s="37"/>
      <c r="N37" s="10"/>
      <c r="O37" s="10"/>
      <c r="P37" s="10"/>
      <c r="Q37" s="10"/>
      <c r="R37" s="36">
        <f t="shared" si="3"/>
        <v>0</v>
      </c>
      <c r="S37" s="36">
        <f t="shared" si="4"/>
        <v>0</v>
      </c>
      <c r="T37" s="36">
        <f t="shared" si="5"/>
        <v>0</v>
      </c>
      <c r="U37" s="36">
        <f t="shared" si="6"/>
        <v>0</v>
      </c>
      <c r="V37" s="36">
        <f t="shared" si="7"/>
        <v>0</v>
      </c>
      <c r="W37" s="22" t="e">
        <f t="shared" si="8"/>
        <v>#DIV/0!</v>
      </c>
      <c r="X37" s="22" t="e">
        <f t="shared" si="9"/>
        <v>#DIV/0!</v>
      </c>
      <c r="Y37" s="22" t="e">
        <f t="shared" si="10"/>
        <v>#DIV/0!</v>
      </c>
      <c r="Z37" s="22" t="e">
        <f t="shared" si="11"/>
        <v>#DIV/0!</v>
      </c>
      <c r="AA37" s="22" t="e">
        <f t="shared" si="12"/>
        <v>#DIV/0!</v>
      </c>
    </row>
    <row r="38" spans="1:27">
      <c r="A38" s="1" t="str">
        <f>'TRB Record'!A33</f>
        <v>replicate 16</v>
      </c>
      <c r="C38" s="1">
        <f>'TRB Record'!C33</f>
        <v>0</v>
      </c>
      <c r="E38" s="10">
        <v>10</v>
      </c>
      <c r="F38" s="10"/>
      <c r="H38" s="35">
        <f t="shared" si="0"/>
        <v>1</v>
      </c>
      <c r="I38" s="37">
        <v>1</v>
      </c>
      <c r="J38" s="10"/>
      <c r="K38" s="35">
        <f t="shared" si="1"/>
        <v>1</v>
      </c>
      <c r="L38" s="35">
        <f t="shared" si="2"/>
        <v>1</v>
      </c>
      <c r="M38" s="37"/>
      <c r="N38" s="10"/>
      <c r="O38" s="10"/>
      <c r="P38" s="10"/>
      <c r="Q38" s="10"/>
      <c r="R38" s="36">
        <f t="shared" si="3"/>
        <v>0</v>
      </c>
      <c r="S38" s="36">
        <f t="shared" si="4"/>
        <v>0</v>
      </c>
      <c r="T38" s="36">
        <f t="shared" si="5"/>
        <v>0</v>
      </c>
      <c r="U38" s="36">
        <f t="shared" si="6"/>
        <v>0</v>
      </c>
      <c r="V38" s="36">
        <f t="shared" si="7"/>
        <v>0</v>
      </c>
      <c r="W38" s="22" t="e">
        <f t="shared" si="8"/>
        <v>#DIV/0!</v>
      </c>
      <c r="X38" s="22" t="e">
        <f t="shared" si="9"/>
        <v>#DIV/0!</v>
      </c>
      <c r="Y38" s="22" t="e">
        <f t="shared" si="10"/>
        <v>#DIV/0!</v>
      </c>
      <c r="Z38" s="22" t="e">
        <f t="shared" si="11"/>
        <v>#DIV/0!</v>
      </c>
      <c r="AA38" s="22" t="e">
        <f t="shared" si="12"/>
        <v>#DIV/0!</v>
      </c>
    </row>
    <row r="39" spans="1:27">
      <c r="A39" s="1">
        <f>'TRB Record'!A34</f>
        <v>17</v>
      </c>
      <c r="C39" s="1">
        <f>'TRB Record'!C34</f>
        <v>0</v>
      </c>
      <c r="E39" s="10">
        <v>10</v>
      </c>
      <c r="F39" s="10"/>
      <c r="H39" s="35">
        <f t="shared" si="0"/>
        <v>1</v>
      </c>
      <c r="I39" s="37">
        <v>1</v>
      </c>
      <c r="J39" s="10"/>
      <c r="K39" s="35">
        <f t="shared" si="1"/>
        <v>1</v>
      </c>
      <c r="L39" s="35">
        <f t="shared" si="2"/>
        <v>1</v>
      </c>
      <c r="M39" s="37"/>
      <c r="N39" s="10"/>
      <c r="O39" s="10"/>
      <c r="P39" s="10"/>
      <c r="Q39" s="10"/>
      <c r="R39" s="36">
        <f t="shared" si="3"/>
        <v>0</v>
      </c>
      <c r="S39" s="36">
        <f t="shared" si="4"/>
        <v>0</v>
      </c>
      <c r="T39" s="36">
        <f t="shared" si="5"/>
        <v>0</v>
      </c>
      <c r="U39" s="36">
        <f t="shared" si="6"/>
        <v>0</v>
      </c>
      <c r="V39" s="36">
        <f t="shared" si="7"/>
        <v>0</v>
      </c>
      <c r="W39" s="22" t="e">
        <f t="shared" si="8"/>
        <v>#DIV/0!</v>
      </c>
      <c r="X39" s="22" t="e">
        <f t="shared" si="9"/>
        <v>#DIV/0!</v>
      </c>
      <c r="Y39" s="22" t="e">
        <f t="shared" si="10"/>
        <v>#DIV/0!</v>
      </c>
      <c r="Z39" s="22" t="e">
        <f t="shared" si="11"/>
        <v>#DIV/0!</v>
      </c>
      <c r="AA39" s="22" t="e">
        <f t="shared" si="12"/>
        <v>#DIV/0!</v>
      </c>
    </row>
    <row r="40" spans="1:27">
      <c r="A40" s="1" t="str">
        <f>'TRB Record'!A35</f>
        <v>replicate 17</v>
      </c>
      <c r="C40" s="1">
        <f>'TRB Record'!C35</f>
        <v>0</v>
      </c>
      <c r="E40" s="10">
        <v>10</v>
      </c>
      <c r="F40" s="10"/>
      <c r="H40" s="35">
        <f t="shared" si="0"/>
        <v>1</v>
      </c>
      <c r="I40" s="37">
        <v>1</v>
      </c>
      <c r="J40" s="10"/>
      <c r="K40" s="35">
        <f t="shared" si="1"/>
        <v>1</v>
      </c>
      <c r="L40" s="35">
        <f t="shared" si="2"/>
        <v>1</v>
      </c>
      <c r="M40" s="37"/>
      <c r="N40" s="10"/>
      <c r="O40" s="10"/>
      <c r="P40" s="10"/>
      <c r="Q40" s="10"/>
      <c r="R40" s="36">
        <f t="shared" si="3"/>
        <v>0</v>
      </c>
      <c r="S40" s="36">
        <f t="shared" si="4"/>
        <v>0</v>
      </c>
      <c r="T40" s="36">
        <f t="shared" si="5"/>
        <v>0</v>
      </c>
      <c r="U40" s="36">
        <f t="shared" si="6"/>
        <v>0</v>
      </c>
      <c r="V40" s="36">
        <f t="shared" si="7"/>
        <v>0</v>
      </c>
      <c r="W40" s="22" t="e">
        <f t="shared" si="8"/>
        <v>#DIV/0!</v>
      </c>
      <c r="X40" s="22" t="e">
        <f t="shared" si="9"/>
        <v>#DIV/0!</v>
      </c>
      <c r="Y40" s="22" t="e">
        <f t="shared" si="10"/>
        <v>#DIV/0!</v>
      </c>
      <c r="Z40" s="22" t="e">
        <f t="shared" si="11"/>
        <v>#DIV/0!</v>
      </c>
      <c r="AA40" s="22" t="e">
        <f t="shared" si="12"/>
        <v>#DIV/0!</v>
      </c>
    </row>
    <row r="41" spans="1:27">
      <c r="A41" s="1">
        <f>'TRB Record'!A36</f>
        <v>18</v>
      </c>
      <c r="C41" s="1">
        <f>'TRB Record'!C36</f>
        <v>0</v>
      </c>
      <c r="E41" s="10">
        <v>10</v>
      </c>
      <c r="F41" s="10"/>
      <c r="H41" s="35">
        <f t="shared" si="0"/>
        <v>1</v>
      </c>
      <c r="I41" s="37">
        <v>1</v>
      </c>
      <c r="J41" s="10"/>
      <c r="K41" s="35">
        <f t="shared" si="1"/>
        <v>1</v>
      </c>
      <c r="L41" s="35">
        <f t="shared" si="2"/>
        <v>1</v>
      </c>
      <c r="M41" s="37"/>
      <c r="N41" s="10"/>
      <c r="O41" s="10"/>
      <c r="P41" s="10"/>
      <c r="Q41" s="10"/>
      <c r="R41" s="36">
        <f t="shared" si="3"/>
        <v>0</v>
      </c>
      <c r="S41" s="36">
        <f t="shared" si="4"/>
        <v>0</v>
      </c>
      <c r="T41" s="36">
        <f t="shared" si="5"/>
        <v>0</v>
      </c>
      <c r="U41" s="36">
        <f t="shared" si="6"/>
        <v>0</v>
      </c>
      <c r="V41" s="36">
        <f t="shared" si="7"/>
        <v>0</v>
      </c>
      <c r="W41" s="22" t="e">
        <f t="shared" si="8"/>
        <v>#DIV/0!</v>
      </c>
      <c r="X41" s="22" t="e">
        <f t="shared" si="9"/>
        <v>#DIV/0!</v>
      </c>
      <c r="Y41" s="22" t="e">
        <f t="shared" si="10"/>
        <v>#DIV/0!</v>
      </c>
      <c r="Z41" s="22" t="e">
        <f t="shared" si="11"/>
        <v>#DIV/0!</v>
      </c>
      <c r="AA41" s="22" t="e">
        <f t="shared" si="12"/>
        <v>#DIV/0!</v>
      </c>
    </row>
    <row r="42" spans="1:27">
      <c r="A42" s="1" t="str">
        <f>'TRB Record'!A37</f>
        <v>replicate 18</v>
      </c>
      <c r="C42" s="1">
        <f>'TRB Record'!C37</f>
        <v>0</v>
      </c>
      <c r="E42" s="10">
        <v>10</v>
      </c>
      <c r="F42" s="10"/>
      <c r="H42" s="35">
        <f t="shared" si="0"/>
        <v>1</v>
      </c>
      <c r="I42" s="37">
        <v>1</v>
      </c>
      <c r="J42" s="10"/>
      <c r="K42" s="35">
        <f t="shared" si="1"/>
        <v>1</v>
      </c>
      <c r="L42" s="35">
        <f t="shared" si="2"/>
        <v>1</v>
      </c>
      <c r="M42" s="37"/>
      <c r="N42" s="10"/>
      <c r="O42" s="10"/>
      <c r="P42" s="10"/>
      <c r="Q42" s="10"/>
      <c r="R42" s="36">
        <f t="shared" si="3"/>
        <v>0</v>
      </c>
      <c r="S42" s="36">
        <f t="shared" si="4"/>
        <v>0</v>
      </c>
      <c r="T42" s="36">
        <f t="shared" si="5"/>
        <v>0</v>
      </c>
      <c r="U42" s="36">
        <f t="shared" si="6"/>
        <v>0</v>
      </c>
      <c r="V42" s="36">
        <f t="shared" si="7"/>
        <v>0</v>
      </c>
      <c r="W42" s="22" t="e">
        <f t="shared" si="8"/>
        <v>#DIV/0!</v>
      </c>
      <c r="X42" s="22" t="e">
        <f t="shared" si="9"/>
        <v>#DIV/0!</v>
      </c>
      <c r="Y42" s="22" t="e">
        <f t="shared" si="10"/>
        <v>#DIV/0!</v>
      </c>
      <c r="Z42" s="22" t="e">
        <f t="shared" si="11"/>
        <v>#DIV/0!</v>
      </c>
      <c r="AA42" s="22" t="e">
        <f t="shared" si="12"/>
        <v>#DIV/0!</v>
      </c>
    </row>
    <row r="43" spans="1:27">
      <c r="A43" s="1">
        <f>'TRB Record'!A38</f>
        <v>19</v>
      </c>
      <c r="C43" s="1">
        <f>'TRB Record'!C38</f>
        <v>0</v>
      </c>
      <c r="E43" s="10">
        <v>10</v>
      </c>
      <c r="F43" s="10"/>
      <c r="H43" s="35">
        <f t="shared" si="0"/>
        <v>1</v>
      </c>
      <c r="I43" s="37">
        <v>1</v>
      </c>
      <c r="J43" s="10"/>
      <c r="K43" s="35">
        <f t="shared" si="1"/>
        <v>1</v>
      </c>
      <c r="L43" s="35">
        <f t="shared" si="2"/>
        <v>1</v>
      </c>
      <c r="M43" s="37"/>
      <c r="N43" s="10"/>
      <c r="O43" s="10"/>
      <c r="P43" s="10"/>
      <c r="Q43" s="10"/>
      <c r="R43" s="36">
        <f t="shared" si="3"/>
        <v>0</v>
      </c>
      <c r="S43" s="36">
        <f t="shared" si="4"/>
        <v>0</v>
      </c>
      <c r="T43" s="36">
        <f t="shared" si="5"/>
        <v>0</v>
      </c>
      <c r="U43" s="36">
        <f t="shared" si="6"/>
        <v>0</v>
      </c>
      <c r="V43" s="36">
        <f t="shared" si="7"/>
        <v>0</v>
      </c>
      <c r="W43" s="22" t="e">
        <f t="shared" si="8"/>
        <v>#DIV/0!</v>
      </c>
      <c r="X43" s="22" t="e">
        <f t="shared" si="9"/>
        <v>#DIV/0!</v>
      </c>
      <c r="Y43" s="22" t="e">
        <f t="shared" si="10"/>
        <v>#DIV/0!</v>
      </c>
      <c r="Z43" s="22" t="e">
        <f t="shared" si="11"/>
        <v>#DIV/0!</v>
      </c>
      <c r="AA43" s="22" t="e">
        <f t="shared" si="12"/>
        <v>#DIV/0!</v>
      </c>
    </row>
    <row r="44" spans="1:27">
      <c r="A44" s="1" t="str">
        <f>'TRB Record'!A39</f>
        <v>replicate 19</v>
      </c>
      <c r="C44" s="1">
        <f>'TRB Record'!C39</f>
        <v>0</v>
      </c>
      <c r="E44" s="10">
        <v>10</v>
      </c>
      <c r="F44" s="10"/>
      <c r="H44" s="35">
        <f t="shared" si="0"/>
        <v>1</v>
      </c>
      <c r="I44" s="37">
        <v>1</v>
      </c>
      <c r="J44" s="10"/>
      <c r="K44" s="35">
        <f t="shared" si="1"/>
        <v>1</v>
      </c>
      <c r="L44" s="35">
        <f t="shared" si="2"/>
        <v>1</v>
      </c>
      <c r="M44" s="37"/>
      <c r="N44" s="10"/>
      <c r="O44" s="10"/>
      <c r="P44" s="10"/>
      <c r="Q44" s="10"/>
      <c r="R44" s="36">
        <f t="shared" si="3"/>
        <v>0</v>
      </c>
      <c r="S44" s="36">
        <f t="shared" si="4"/>
        <v>0</v>
      </c>
      <c r="T44" s="36">
        <f t="shared" si="5"/>
        <v>0</v>
      </c>
      <c r="U44" s="36">
        <f t="shared" si="6"/>
        <v>0</v>
      </c>
      <c r="V44" s="36">
        <f t="shared" si="7"/>
        <v>0</v>
      </c>
      <c r="W44" s="22" t="e">
        <f t="shared" si="8"/>
        <v>#DIV/0!</v>
      </c>
      <c r="X44" s="22" t="e">
        <f t="shared" si="9"/>
        <v>#DIV/0!</v>
      </c>
      <c r="Y44" s="22" t="e">
        <f t="shared" si="10"/>
        <v>#DIV/0!</v>
      </c>
      <c r="Z44" s="22" t="e">
        <f t="shared" si="11"/>
        <v>#DIV/0!</v>
      </c>
      <c r="AA44" s="22" t="e">
        <f t="shared" si="12"/>
        <v>#DIV/0!</v>
      </c>
    </row>
    <row r="45" spans="1:27">
      <c r="A45" s="1">
        <f>'TRB Record'!A40</f>
        <v>20</v>
      </c>
      <c r="C45" s="1">
        <f>'TRB Record'!C40</f>
        <v>0</v>
      </c>
      <c r="E45" s="10">
        <v>10</v>
      </c>
      <c r="F45" s="10"/>
      <c r="H45" s="35">
        <f t="shared" si="0"/>
        <v>1</v>
      </c>
      <c r="I45" s="37">
        <v>1</v>
      </c>
      <c r="J45" s="10"/>
      <c r="K45" s="35">
        <f t="shared" si="1"/>
        <v>1</v>
      </c>
      <c r="L45" s="35">
        <f t="shared" si="2"/>
        <v>1</v>
      </c>
      <c r="M45" s="37"/>
      <c r="N45" s="10"/>
      <c r="O45" s="10"/>
      <c r="P45" s="10"/>
      <c r="Q45" s="10"/>
      <c r="R45" s="36">
        <f t="shared" si="3"/>
        <v>0</v>
      </c>
      <c r="S45" s="36">
        <f t="shared" si="4"/>
        <v>0</v>
      </c>
      <c r="T45" s="36">
        <f t="shared" si="5"/>
        <v>0</v>
      </c>
      <c r="U45" s="36">
        <f t="shared" si="6"/>
        <v>0</v>
      </c>
      <c r="V45" s="36">
        <f t="shared" si="7"/>
        <v>0</v>
      </c>
      <c r="W45" s="22" t="e">
        <f t="shared" si="8"/>
        <v>#DIV/0!</v>
      </c>
      <c r="X45" s="22" t="e">
        <f t="shared" si="9"/>
        <v>#DIV/0!</v>
      </c>
      <c r="Y45" s="22" t="e">
        <f t="shared" si="10"/>
        <v>#DIV/0!</v>
      </c>
      <c r="Z45" s="22" t="e">
        <f t="shared" si="11"/>
        <v>#DIV/0!</v>
      </c>
      <c r="AA45" s="22" t="e">
        <f t="shared" si="12"/>
        <v>#DIV/0!</v>
      </c>
    </row>
    <row r="46" spans="1:27">
      <c r="A46" s="1" t="str">
        <f>'TRB Record'!A41</f>
        <v>replicate 20</v>
      </c>
      <c r="C46" s="1">
        <f>'TRB Record'!C41</f>
        <v>0</v>
      </c>
      <c r="E46" s="10">
        <v>10</v>
      </c>
      <c r="F46" s="10"/>
      <c r="H46" s="35">
        <f t="shared" si="0"/>
        <v>1</v>
      </c>
      <c r="I46" s="37">
        <v>1</v>
      </c>
      <c r="J46" s="10"/>
      <c r="K46" s="35">
        <f t="shared" si="1"/>
        <v>1</v>
      </c>
      <c r="L46" s="35">
        <f t="shared" si="2"/>
        <v>1</v>
      </c>
      <c r="M46" s="37"/>
      <c r="N46" s="10"/>
      <c r="O46" s="10"/>
      <c r="P46" s="10"/>
      <c r="Q46" s="10"/>
      <c r="R46" s="36">
        <f t="shared" si="3"/>
        <v>0</v>
      </c>
      <c r="S46" s="36">
        <f t="shared" si="4"/>
        <v>0</v>
      </c>
      <c r="T46" s="36">
        <f t="shared" si="5"/>
        <v>0</v>
      </c>
      <c r="U46" s="36">
        <f t="shared" si="6"/>
        <v>0</v>
      </c>
      <c r="V46" s="36">
        <f t="shared" si="7"/>
        <v>0</v>
      </c>
      <c r="W46" s="22" t="e">
        <f t="shared" si="8"/>
        <v>#DIV/0!</v>
      </c>
      <c r="X46" s="22" t="e">
        <f t="shared" si="9"/>
        <v>#DIV/0!</v>
      </c>
      <c r="Y46" s="22" t="e">
        <f t="shared" si="10"/>
        <v>#DIV/0!</v>
      </c>
      <c r="Z46" s="22" t="e">
        <f t="shared" si="11"/>
        <v>#DIV/0!</v>
      </c>
      <c r="AA46" s="22" t="e">
        <f t="shared" si="12"/>
        <v>#DIV/0!</v>
      </c>
    </row>
    <row r="47" spans="1:27">
      <c r="A47" s="1">
        <f>'TRB Record'!A42</f>
        <v>21</v>
      </c>
      <c r="C47" s="1">
        <f>'TRB Record'!C42</f>
        <v>0</v>
      </c>
      <c r="E47" s="10">
        <v>10</v>
      </c>
      <c r="F47" s="10"/>
      <c r="H47" s="35">
        <f t="shared" si="0"/>
        <v>1</v>
      </c>
      <c r="I47" s="37">
        <v>1</v>
      </c>
      <c r="J47" s="10"/>
      <c r="K47" s="35">
        <f t="shared" si="1"/>
        <v>1</v>
      </c>
      <c r="L47" s="35">
        <f t="shared" si="2"/>
        <v>1</v>
      </c>
      <c r="M47" s="37"/>
      <c r="N47" s="10"/>
      <c r="O47" s="10"/>
      <c r="P47" s="10"/>
      <c r="Q47" s="10"/>
      <c r="R47" s="36">
        <f t="shared" si="3"/>
        <v>0</v>
      </c>
      <c r="S47" s="36">
        <f t="shared" si="4"/>
        <v>0</v>
      </c>
      <c r="T47" s="36">
        <f t="shared" si="5"/>
        <v>0</v>
      </c>
      <c r="U47" s="36">
        <f t="shared" si="6"/>
        <v>0</v>
      </c>
      <c r="V47" s="36">
        <f t="shared" si="7"/>
        <v>0</v>
      </c>
      <c r="W47" s="22" t="e">
        <f t="shared" si="8"/>
        <v>#DIV/0!</v>
      </c>
      <c r="X47" s="22" t="e">
        <f t="shared" si="9"/>
        <v>#DIV/0!</v>
      </c>
      <c r="Y47" s="22" t="e">
        <f t="shared" si="10"/>
        <v>#DIV/0!</v>
      </c>
      <c r="Z47" s="22" t="e">
        <f t="shared" si="11"/>
        <v>#DIV/0!</v>
      </c>
      <c r="AA47" s="22" t="e">
        <f t="shared" si="12"/>
        <v>#DIV/0!</v>
      </c>
    </row>
    <row r="48" spans="1:27">
      <c r="A48" s="1" t="str">
        <f>'TRB Record'!A43</f>
        <v>replicate 21</v>
      </c>
      <c r="C48" s="1">
        <f>'TRB Record'!C43</f>
        <v>0</v>
      </c>
      <c r="E48" s="10">
        <v>10</v>
      </c>
      <c r="F48" s="10"/>
      <c r="H48" s="35">
        <f t="shared" si="0"/>
        <v>1</v>
      </c>
      <c r="I48" s="37">
        <v>1</v>
      </c>
      <c r="J48" s="10"/>
      <c r="K48" s="35">
        <f t="shared" si="1"/>
        <v>1</v>
      </c>
      <c r="L48" s="35">
        <f t="shared" si="2"/>
        <v>1</v>
      </c>
      <c r="M48" s="37"/>
      <c r="N48" s="10"/>
      <c r="O48" s="10"/>
      <c r="P48" s="10"/>
      <c r="Q48" s="10"/>
      <c r="R48" s="36">
        <f t="shared" si="3"/>
        <v>0</v>
      </c>
      <c r="S48" s="36">
        <f t="shared" si="4"/>
        <v>0</v>
      </c>
      <c r="T48" s="36">
        <f t="shared" si="5"/>
        <v>0</v>
      </c>
      <c r="U48" s="36">
        <f t="shared" si="6"/>
        <v>0</v>
      </c>
      <c r="V48" s="36">
        <f t="shared" si="7"/>
        <v>0</v>
      </c>
      <c r="W48" s="22" t="e">
        <f t="shared" si="8"/>
        <v>#DIV/0!</v>
      </c>
      <c r="X48" s="22" t="e">
        <f t="shared" si="9"/>
        <v>#DIV/0!</v>
      </c>
      <c r="Y48" s="22" t="e">
        <f t="shared" si="10"/>
        <v>#DIV/0!</v>
      </c>
      <c r="Z48" s="22" t="e">
        <f t="shared" si="11"/>
        <v>#DIV/0!</v>
      </c>
      <c r="AA48" s="22" t="e">
        <f t="shared" si="12"/>
        <v>#DIV/0!</v>
      </c>
    </row>
    <row r="49" spans="1:27">
      <c r="A49" s="1">
        <f>'TRB Record'!A44</f>
        <v>22</v>
      </c>
      <c r="C49" s="1">
        <f>'TRB Record'!C44</f>
        <v>0</v>
      </c>
      <c r="E49" s="10">
        <v>10</v>
      </c>
      <c r="F49" s="10"/>
      <c r="H49" s="35">
        <f t="shared" si="0"/>
        <v>1</v>
      </c>
      <c r="I49" s="37">
        <v>1</v>
      </c>
      <c r="J49" s="10"/>
      <c r="K49" s="35">
        <f t="shared" si="1"/>
        <v>1</v>
      </c>
      <c r="L49" s="35">
        <f t="shared" si="2"/>
        <v>1</v>
      </c>
      <c r="M49" s="37"/>
      <c r="N49" s="10"/>
      <c r="O49" s="10"/>
      <c r="P49" s="10"/>
      <c r="Q49" s="10"/>
      <c r="R49" s="36">
        <f t="shared" si="3"/>
        <v>0</v>
      </c>
      <c r="S49" s="36">
        <f t="shared" si="4"/>
        <v>0</v>
      </c>
      <c r="T49" s="36">
        <f t="shared" si="5"/>
        <v>0</v>
      </c>
      <c r="U49" s="36">
        <f t="shared" si="6"/>
        <v>0</v>
      </c>
      <c r="V49" s="36">
        <f t="shared" si="7"/>
        <v>0</v>
      </c>
      <c r="W49" s="22" t="e">
        <f t="shared" si="8"/>
        <v>#DIV/0!</v>
      </c>
      <c r="X49" s="22" t="e">
        <f t="shared" si="9"/>
        <v>#DIV/0!</v>
      </c>
      <c r="Y49" s="22" t="e">
        <f t="shared" si="10"/>
        <v>#DIV/0!</v>
      </c>
      <c r="Z49" s="22" t="e">
        <f t="shared" si="11"/>
        <v>#DIV/0!</v>
      </c>
      <c r="AA49" s="22" t="e">
        <f t="shared" si="12"/>
        <v>#DIV/0!</v>
      </c>
    </row>
    <row r="50" spans="1:27">
      <c r="A50" s="1" t="str">
        <f>'TRB Record'!A45</f>
        <v>replicate 22</v>
      </c>
      <c r="C50" s="1">
        <f>'TRB Record'!C45</f>
        <v>0</v>
      </c>
      <c r="E50" s="10">
        <v>10</v>
      </c>
      <c r="F50" s="10"/>
      <c r="H50" s="35">
        <f t="shared" si="0"/>
        <v>1</v>
      </c>
      <c r="I50" s="37">
        <v>1</v>
      </c>
      <c r="J50" s="10"/>
      <c r="K50" s="35">
        <f t="shared" si="1"/>
        <v>1</v>
      </c>
      <c r="L50" s="35">
        <f t="shared" si="2"/>
        <v>1</v>
      </c>
      <c r="M50" s="37"/>
      <c r="N50" s="10"/>
      <c r="O50" s="10"/>
      <c r="P50" s="10"/>
      <c r="Q50" s="10"/>
      <c r="R50" s="36">
        <f t="shared" si="3"/>
        <v>0</v>
      </c>
      <c r="S50" s="36">
        <f t="shared" si="4"/>
        <v>0</v>
      </c>
      <c r="T50" s="36">
        <f t="shared" si="5"/>
        <v>0</v>
      </c>
      <c r="U50" s="36">
        <f t="shared" si="6"/>
        <v>0</v>
      </c>
      <c r="V50" s="36">
        <f t="shared" si="7"/>
        <v>0</v>
      </c>
      <c r="W50" s="22" t="e">
        <f t="shared" si="8"/>
        <v>#DIV/0!</v>
      </c>
      <c r="X50" s="22" t="e">
        <f t="shared" si="9"/>
        <v>#DIV/0!</v>
      </c>
      <c r="Y50" s="22" t="e">
        <f t="shared" si="10"/>
        <v>#DIV/0!</v>
      </c>
      <c r="Z50" s="22" t="e">
        <f t="shared" si="11"/>
        <v>#DIV/0!</v>
      </c>
      <c r="AA50" s="22" t="e">
        <f t="shared" si="12"/>
        <v>#DIV/0!</v>
      </c>
    </row>
    <row r="51" spans="1:27">
      <c r="A51" s="1">
        <f>'TRB Record'!A46</f>
        <v>23</v>
      </c>
      <c r="C51" s="1">
        <f>'TRB Record'!C46</f>
        <v>0</v>
      </c>
      <c r="E51" s="10">
        <v>10</v>
      </c>
      <c r="F51" s="10"/>
      <c r="H51" s="35">
        <f t="shared" si="0"/>
        <v>1</v>
      </c>
      <c r="I51" s="37">
        <v>1</v>
      </c>
      <c r="J51" s="10"/>
      <c r="K51" s="35">
        <f t="shared" si="1"/>
        <v>1</v>
      </c>
      <c r="L51" s="35">
        <f t="shared" si="2"/>
        <v>1</v>
      </c>
      <c r="M51" s="37"/>
      <c r="N51" s="10"/>
      <c r="O51" s="10"/>
      <c r="P51" s="10"/>
      <c r="Q51" s="10"/>
      <c r="R51" s="36">
        <f t="shared" si="3"/>
        <v>0</v>
      </c>
      <c r="S51" s="36">
        <f t="shared" si="4"/>
        <v>0</v>
      </c>
      <c r="T51" s="36">
        <f t="shared" si="5"/>
        <v>0</v>
      </c>
      <c r="U51" s="36">
        <f t="shared" si="6"/>
        <v>0</v>
      </c>
      <c r="V51" s="36">
        <f t="shared" si="7"/>
        <v>0</v>
      </c>
      <c r="W51" s="22" t="e">
        <f t="shared" si="8"/>
        <v>#DIV/0!</v>
      </c>
      <c r="X51" s="22" t="e">
        <f t="shared" si="9"/>
        <v>#DIV/0!</v>
      </c>
      <c r="Y51" s="22" t="e">
        <f t="shared" si="10"/>
        <v>#DIV/0!</v>
      </c>
      <c r="Z51" s="22" t="e">
        <f t="shared" si="11"/>
        <v>#DIV/0!</v>
      </c>
      <c r="AA51" s="22" t="e">
        <f t="shared" si="12"/>
        <v>#DIV/0!</v>
      </c>
    </row>
    <row r="52" spans="1:27">
      <c r="A52" s="1" t="str">
        <f>'TRB Record'!A47</f>
        <v>replicate 23</v>
      </c>
      <c r="C52" s="1">
        <f>'TRB Record'!C47</f>
        <v>0</v>
      </c>
      <c r="E52" s="10">
        <v>10</v>
      </c>
      <c r="F52" s="10"/>
      <c r="H52" s="35">
        <f t="shared" si="0"/>
        <v>1</v>
      </c>
      <c r="I52" s="37">
        <v>1</v>
      </c>
      <c r="J52" s="10"/>
      <c r="K52" s="35">
        <f t="shared" si="1"/>
        <v>1</v>
      </c>
      <c r="L52" s="35">
        <f t="shared" si="2"/>
        <v>1</v>
      </c>
      <c r="M52" s="37"/>
      <c r="N52" s="10"/>
      <c r="O52" s="10"/>
      <c r="P52" s="10"/>
      <c r="Q52" s="10"/>
      <c r="R52" s="36">
        <f t="shared" si="3"/>
        <v>0</v>
      </c>
      <c r="S52" s="36">
        <f t="shared" si="4"/>
        <v>0</v>
      </c>
      <c r="T52" s="36">
        <f t="shared" si="5"/>
        <v>0</v>
      </c>
      <c r="U52" s="36">
        <f t="shared" si="6"/>
        <v>0</v>
      </c>
      <c r="V52" s="36">
        <f t="shared" si="7"/>
        <v>0</v>
      </c>
      <c r="W52" s="22" t="e">
        <f t="shared" si="8"/>
        <v>#DIV/0!</v>
      </c>
      <c r="X52" s="22" t="e">
        <f t="shared" si="9"/>
        <v>#DIV/0!</v>
      </c>
      <c r="Y52" s="22" t="e">
        <f t="shared" si="10"/>
        <v>#DIV/0!</v>
      </c>
      <c r="Z52" s="22" t="e">
        <f t="shared" si="11"/>
        <v>#DIV/0!</v>
      </c>
      <c r="AA52" s="22" t="e">
        <f t="shared" si="12"/>
        <v>#DIV/0!</v>
      </c>
    </row>
    <row r="53" spans="1:27">
      <c r="A53" s="1">
        <f>'TRB Record'!A48</f>
        <v>24</v>
      </c>
      <c r="C53" s="1">
        <f>'TRB Record'!C48</f>
        <v>0</v>
      </c>
      <c r="E53" s="10">
        <v>10</v>
      </c>
      <c r="F53" s="10"/>
      <c r="H53" s="35">
        <f t="shared" si="0"/>
        <v>1</v>
      </c>
      <c r="I53" s="37">
        <v>1</v>
      </c>
      <c r="J53" s="10"/>
      <c r="K53" s="35">
        <f t="shared" si="1"/>
        <v>1</v>
      </c>
      <c r="L53" s="35">
        <f t="shared" si="2"/>
        <v>1</v>
      </c>
      <c r="M53" s="37"/>
      <c r="N53" s="10"/>
      <c r="O53" s="10"/>
      <c r="P53" s="10"/>
      <c r="Q53" s="10"/>
      <c r="R53" s="36">
        <f t="shared" si="3"/>
        <v>0</v>
      </c>
      <c r="S53" s="36">
        <f t="shared" si="4"/>
        <v>0</v>
      </c>
      <c r="T53" s="36">
        <f t="shared" si="5"/>
        <v>0</v>
      </c>
      <c r="U53" s="36">
        <f t="shared" si="6"/>
        <v>0</v>
      </c>
      <c r="V53" s="36">
        <f t="shared" si="7"/>
        <v>0</v>
      </c>
      <c r="W53" s="22" t="e">
        <f t="shared" si="8"/>
        <v>#DIV/0!</v>
      </c>
      <c r="X53" s="22" t="e">
        <f t="shared" si="9"/>
        <v>#DIV/0!</v>
      </c>
      <c r="Y53" s="22" t="e">
        <f t="shared" si="10"/>
        <v>#DIV/0!</v>
      </c>
      <c r="Z53" s="22" t="e">
        <f t="shared" si="11"/>
        <v>#DIV/0!</v>
      </c>
      <c r="AA53" s="22" t="e">
        <f t="shared" si="12"/>
        <v>#DIV/0!</v>
      </c>
    </row>
    <row r="54" spans="1:27">
      <c r="A54" s="1" t="str">
        <f>'TRB Record'!A49</f>
        <v>replicate 24</v>
      </c>
      <c r="C54" s="1">
        <f>'TRB Record'!C49</f>
        <v>0</v>
      </c>
      <c r="E54" s="10">
        <v>10</v>
      </c>
      <c r="F54" s="10"/>
      <c r="H54" s="35">
        <f t="shared" si="0"/>
        <v>1</v>
      </c>
      <c r="I54" s="37">
        <v>1</v>
      </c>
      <c r="J54" s="10"/>
      <c r="K54" s="35">
        <f t="shared" si="1"/>
        <v>1</v>
      </c>
      <c r="L54" s="35">
        <f t="shared" si="2"/>
        <v>1</v>
      </c>
      <c r="M54" s="37"/>
      <c r="N54" s="10"/>
      <c r="O54" s="10"/>
      <c r="P54" s="10"/>
      <c r="Q54" s="10"/>
      <c r="R54" s="36">
        <f t="shared" si="3"/>
        <v>0</v>
      </c>
      <c r="S54" s="36">
        <f t="shared" si="4"/>
        <v>0</v>
      </c>
      <c r="T54" s="36">
        <f t="shared" si="5"/>
        <v>0</v>
      </c>
      <c r="U54" s="36">
        <f t="shared" si="6"/>
        <v>0</v>
      </c>
      <c r="V54" s="36">
        <f t="shared" si="7"/>
        <v>0</v>
      </c>
      <c r="W54" s="22" t="e">
        <f t="shared" si="8"/>
        <v>#DIV/0!</v>
      </c>
      <c r="X54" s="22" t="e">
        <f t="shared" si="9"/>
        <v>#DIV/0!</v>
      </c>
      <c r="Y54" s="22" t="e">
        <f t="shared" si="10"/>
        <v>#DIV/0!</v>
      </c>
      <c r="Z54" s="22" t="e">
        <f t="shared" si="11"/>
        <v>#DIV/0!</v>
      </c>
      <c r="AA54" s="22" t="e">
        <f t="shared" si="12"/>
        <v>#DIV/0!</v>
      </c>
    </row>
    <row r="55" spans="1:27">
      <c r="A55" s="1">
        <f>'TRB Record'!A50</f>
        <v>25</v>
      </c>
      <c r="C55" s="1">
        <f>'TRB Record'!C50</f>
        <v>0</v>
      </c>
      <c r="E55" s="10">
        <v>10</v>
      </c>
      <c r="F55" s="10"/>
      <c r="H55" s="35">
        <f t="shared" si="0"/>
        <v>1</v>
      </c>
      <c r="I55" s="37">
        <v>1</v>
      </c>
      <c r="J55" s="10"/>
      <c r="K55" s="35">
        <f t="shared" si="1"/>
        <v>1</v>
      </c>
      <c r="L55" s="35">
        <f t="shared" si="2"/>
        <v>1</v>
      </c>
      <c r="M55" s="37"/>
      <c r="N55" s="10"/>
      <c r="O55" s="10"/>
      <c r="P55" s="10"/>
      <c r="Q55" s="10"/>
      <c r="R55" s="36">
        <f t="shared" si="3"/>
        <v>0</v>
      </c>
      <c r="S55" s="36">
        <f t="shared" si="4"/>
        <v>0</v>
      </c>
      <c r="T55" s="36">
        <f t="shared" si="5"/>
        <v>0</v>
      </c>
      <c r="U55" s="36">
        <f t="shared" si="6"/>
        <v>0</v>
      </c>
      <c r="V55" s="36">
        <f t="shared" si="7"/>
        <v>0</v>
      </c>
      <c r="W55" s="22" t="e">
        <f t="shared" si="8"/>
        <v>#DIV/0!</v>
      </c>
      <c r="X55" s="22" t="e">
        <f t="shared" si="9"/>
        <v>#DIV/0!</v>
      </c>
      <c r="Y55" s="22" t="e">
        <f t="shared" si="10"/>
        <v>#DIV/0!</v>
      </c>
      <c r="Z55" s="22" t="e">
        <f t="shared" si="11"/>
        <v>#DIV/0!</v>
      </c>
      <c r="AA55" s="22" t="e">
        <f t="shared" si="12"/>
        <v>#DIV/0!</v>
      </c>
    </row>
    <row r="56" spans="1:27">
      <c r="A56" s="1" t="str">
        <f>'TRB Record'!A51</f>
        <v>replicate 25</v>
      </c>
      <c r="C56" s="1">
        <f>'TRB Record'!C51</f>
        <v>0</v>
      </c>
      <c r="E56" s="10">
        <v>10</v>
      </c>
      <c r="F56" s="10"/>
      <c r="H56" s="35">
        <f t="shared" si="0"/>
        <v>1</v>
      </c>
      <c r="I56" s="37">
        <v>1</v>
      </c>
      <c r="J56" s="10"/>
      <c r="K56" s="35">
        <f t="shared" si="1"/>
        <v>1</v>
      </c>
      <c r="L56" s="35">
        <f t="shared" si="2"/>
        <v>1</v>
      </c>
      <c r="M56" s="37"/>
      <c r="N56" s="10"/>
      <c r="O56" s="10"/>
      <c r="P56" s="10"/>
      <c r="Q56" s="10"/>
      <c r="R56" s="36">
        <f t="shared" si="3"/>
        <v>0</v>
      </c>
      <c r="S56" s="36">
        <f t="shared" si="4"/>
        <v>0</v>
      </c>
      <c r="T56" s="36">
        <f t="shared" si="5"/>
        <v>0</v>
      </c>
      <c r="U56" s="36">
        <f t="shared" si="6"/>
        <v>0</v>
      </c>
      <c r="V56" s="36">
        <f t="shared" si="7"/>
        <v>0</v>
      </c>
      <c r="W56" s="22" t="e">
        <f t="shared" si="8"/>
        <v>#DIV/0!</v>
      </c>
      <c r="X56" s="22" t="e">
        <f t="shared" si="9"/>
        <v>#DIV/0!</v>
      </c>
      <c r="Y56" s="22" t="e">
        <f t="shared" si="10"/>
        <v>#DIV/0!</v>
      </c>
      <c r="Z56" s="22" t="e">
        <f t="shared" si="11"/>
        <v>#DIV/0!</v>
      </c>
      <c r="AA56" s="22" t="e">
        <f t="shared" si="12"/>
        <v>#DIV/0!</v>
      </c>
    </row>
    <row r="57" spans="1:27">
      <c r="A57" s="1">
        <f>'TRB Record'!A52</f>
        <v>26</v>
      </c>
      <c r="C57" s="1">
        <f>'TRB Record'!C52</f>
        <v>0</v>
      </c>
      <c r="E57" s="10">
        <v>10</v>
      </c>
      <c r="F57" s="10"/>
      <c r="H57" s="35">
        <f t="shared" si="0"/>
        <v>1</v>
      </c>
      <c r="I57" s="37">
        <v>1</v>
      </c>
      <c r="J57" s="10"/>
      <c r="K57" s="35">
        <f t="shared" si="1"/>
        <v>1</v>
      </c>
      <c r="L57" s="35">
        <f t="shared" si="2"/>
        <v>1</v>
      </c>
      <c r="M57" s="37"/>
      <c r="N57" s="10"/>
      <c r="O57" s="10"/>
      <c r="P57" s="10"/>
      <c r="Q57" s="10"/>
      <c r="R57" s="36">
        <f t="shared" si="3"/>
        <v>0</v>
      </c>
      <c r="S57" s="36">
        <f t="shared" si="4"/>
        <v>0</v>
      </c>
      <c r="T57" s="36">
        <f t="shared" si="5"/>
        <v>0</v>
      </c>
      <c r="U57" s="36">
        <f t="shared" si="6"/>
        <v>0</v>
      </c>
      <c r="V57" s="36">
        <f t="shared" si="7"/>
        <v>0</v>
      </c>
      <c r="W57" s="22" t="e">
        <f t="shared" si="8"/>
        <v>#DIV/0!</v>
      </c>
      <c r="X57" s="22" t="e">
        <f t="shared" si="9"/>
        <v>#DIV/0!</v>
      </c>
      <c r="Y57" s="22" t="e">
        <f t="shared" si="10"/>
        <v>#DIV/0!</v>
      </c>
      <c r="Z57" s="22" t="e">
        <f t="shared" si="11"/>
        <v>#DIV/0!</v>
      </c>
      <c r="AA57" s="22" t="e">
        <f t="shared" si="12"/>
        <v>#DIV/0!</v>
      </c>
    </row>
    <row r="58" spans="1:27">
      <c r="A58" s="1" t="str">
        <f>'TRB Record'!A53</f>
        <v>replicate 26</v>
      </c>
      <c r="C58" s="1">
        <f>'TRB Record'!C53</f>
        <v>0</v>
      </c>
      <c r="E58" s="10">
        <v>10</v>
      </c>
      <c r="F58" s="10"/>
      <c r="H58" s="35">
        <f t="shared" si="0"/>
        <v>1</v>
      </c>
      <c r="I58" s="37">
        <v>1</v>
      </c>
      <c r="J58" s="10"/>
      <c r="K58" s="35">
        <f t="shared" si="1"/>
        <v>1</v>
      </c>
      <c r="L58" s="35">
        <f t="shared" si="2"/>
        <v>1</v>
      </c>
      <c r="M58" s="37"/>
      <c r="N58" s="10"/>
      <c r="O58" s="10"/>
      <c r="P58" s="10"/>
      <c r="Q58" s="10"/>
      <c r="R58" s="36">
        <f t="shared" si="3"/>
        <v>0</v>
      </c>
      <c r="S58" s="36">
        <f t="shared" si="4"/>
        <v>0</v>
      </c>
      <c r="T58" s="36">
        <f t="shared" si="5"/>
        <v>0</v>
      </c>
      <c r="U58" s="36">
        <f t="shared" si="6"/>
        <v>0</v>
      </c>
      <c r="V58" s="36">
        <f t="shared" si="7"/>
        <v>0</v>
      </c>
      <c r="W58" s="22" t="e">
        <f t="shared" si="8"/>
        <v>#DIV/0!</v>
      </c>
      <c r="X58" s="22" t="e">
        <f t="shared" si="9"/>
        <v>#DIV/0!</v>
      </c>
      <c r="Y58" s="22" t="e">
        <f t="shared" si="10"/>
        <v>#DIV/0!</v>
      </c>
      <c r="Z58" s="22" t="e">
        <f t="shared" si="11"/>
        <v>#DIV/0!</v>
      </c>
      <c r="AA58" s="22" t="e">
        <f t="shared" si="12"/>
        <v>#DIV/0!</v>
      </c>
    </row>
    <row r="59" spans="1:27">
      <c r="A59" s="1">
        <f>'TRB Record'!A54</f>
        <v>27</v>
      </c>
      <c r="C59" s="1">
        <f>'TRB Record'!C54</f>
        <v>0</v>
      </c>
      <c r="E59" s="10">
        <v>10</v>
      </c>
      <c r="F59" s="10"/>
      <c r="H59" s="35">
        <f t="shared" si="0"/>
        <v>1</v>
      </c>
      <c r="I59" s="37">
        <v>1</v>
      </c>
      <c r="J59" s="10"/>
      <c r="K59" s="35">
        <f t="shared" si="1"/>
        <v>1</v>
      </c>
      <c r="L59" s="35">
        <f t="shared" si="2"/>
        <v>1</v>
      </c>
      <c r="M59" s="37"/>
      <c r="N59" s="10"/>
      <c r="O59" s="10"/>
      <c r="P59" s="10"/>
      <c r="Q59" s="10"/>
      <c r="R59" s="36">
        <f t="shared" si="3"/>
        <v>0</v>
      </c>
      <c r="S59" s="36">
        <f t="shared" si="4"/>
        <v>0</v>
      </c>
      <c r="T59" s="36">
        <f t="shared" si="5"/>
        <v>0</v>
      </c>
      <c r="U59" s="36">
        <f t="shared" si="6"/>
        <v>0</v>
      </c>
      <c r="V59" s="36">
        <f t="shared" si="7"/>
        <v>0</v>
      </c>
      <c r="W59" s="22" t="e">
        <f t="shared" si="8"/>
        <v>#DIV/0!</v>
      </c>
      <c r="X59" s="22" t="e">
        <f t="shared" si="9"/>
        <v>#DIV/0!</v>
      </c>
      <c r="Y59" s="22" t="e">
        <f t="shared" si="10"/>
        <v>#DIV/0!</v>
      </c>
      <c r="Z59" s="22" t="e">
        <f t="shared" si="11"/>
        <v>#DIV/0!</v>
      </c>
      <c r="AA59" s="22" t="e">
        <f t="shared" si="12"/>
        <v>#DIV/0!</v>
      </c>
    </row>
    <row r="60" spans="1:27">
      <c r="A60" s="1" t="str">
        <f>'TRB Record'!A55</f>
        <v>replicate 27</v>
      </c>
      <c r="C60" s="1">
        <f>'TRB Record'!C55</f>
        <v>0</v>
      </c>
      <c r="E60" s="10">
        <v>10</v>
      </c>
      <c r="F60" s="10"/>
      <c r="H60" s="35">
        <f t="shared" si="0"/>
        <v>1</v>
      </c>
      <c r="I60" s="37">
        <v>1</v>
      </c>
      <c r="J60" s="10"/>
      <c r="K60" s="35">
        <f t="shared" si="1"/>
        <v>1</v>
      </c>
      <c r="L60" s="35">
        <f t="shared" si="2"/>
        <v>1</v>
      </c>
      <c r="M60" s="37"/>
      <c r="N60" s="10"/>
      <c r="O60" s="10"/>
      <c r="P60" s="10"/>
      <c r="Q60" s="10"/>
      <c r="R60" s="36">
        <f t="shared" si="3"/>
        <v>0</v>
      </c>
      <c r="S60" s="36">
        <f t="shared" si="4"/>
        <v>0</v>
      </c>
      <c r="T60" s="36">
        <f t="shared" si="5"/>
        <v>0</v>
      </c>
      <c r="U60" s="36">
        <f t="shared" si="6"/>
        <v>0</v>
      </c>
      <c r="V60" s="36">
        <f t="shared" si="7"/>
        <v>0</v>
      </c>
      <c r="W60" s="22" t="e">
        <f t="shared" si="8"/>
        <v>#DIV/0!</v>
      </c>
      <c r="X60" s="22" t="e">
        <f t="shared" si="9"/>
        <v>#DIV/0!</v>
      </c>
      <c r="Y60" s="22" t="e">
        <f t="shared" si="10"/>
        <v>#DIV/0!</v>
      </c>
      <c r="Z60" s="22" t="e">
        <f t="shared" si="11"/>
        <v>#DIV/0!</v>
      </c>
      <c r="AA60" s="22" t="e">
        <f t="shared" si="12"/>
        <v>#DIV/0!</v>
      </c>
    </row>
    <row r="61" spans="1:27">
      <c r="A61" s="1">
        <f>'TRB Record'!A56</f>
        <v>28</v>
      </c>
      <c r="C61" s="1">
        <f>'TRB Record'!C56</f>
        <v>0</v>
      </c>
      <c r="E61" s="10">
        <v>10</v>
      </c>
      <c r="F61" s="10"/>
      <c r="H61" s="35">
        <f t="shared" si="0"/>
        <v>1</v>
      </c>
      <c r="I61" s="37">
        <v>1</v>
      </c>
      <c r="J61" s="10"/>
      <c r="K61" s="35">
        <f t="shared" si="1"/>
        <v>1</v>
      </c>
      <c r="L61" s="35">
        <f t="shared" si="2"/>
        <v>1</v>
      </c>
      <c r="M61" s="37"/>
      <c r="N61" s="10"/>
      <c r="O61" s="10"/>
      <c r="P61" s="10"/>
      <c r="Q61" s="10"/>
      <c r="R61" s="36">
        <f t="shared" si="3"/>
        <v>0</v>
      </c>
      <c r="S61" s="36">
        <f t="shared" si="4"/>
        <v>0</v>
      </c>
      <c r="T61" s="36">
        <f t="shared" si="5"/>
        <v>0</v>
      </c>
      <c r="U61" s="36">
        <f t="shared" si="6"/>
        <v>0</v>
      </c>
      <c r="V61" s="36">
        <f t="shared" si="7"/>
        <v>0</v>
      </c>
      <c r="W61" s="22" t="e">
        <f t="shared" si="8"/>
        <v>#DIV/0!</v>
      </c>
      <c r="X61" s="22" t="e">
        <f t="shared" si="9"/>
        <v>#DIV/0!</v>
      </c>
      <c r="Y61" s="22" t="e">
        <f t="shared" si="10"/>
        <v>#DIV/0!</v>
      </c>
      <c r="Z61" s="22" t="e">
        <f t="shared" si="11"/>
        <v>#DIV/0!</v>
      </c>
      <c r="AA61" s="22" t="e">
        <f t="shared" si="12"/>
        <v>#DIV/0!</v>
      </c>
    </row>
    <row r="62" spans="1:27">
      <c r="A62" s="1" t="str">
        <f>'TRB Record'!A57</f>
        <v>replicate 28</v>
      </c>
      <c r="C62" s="1">
        <f>'TRB Record'!C57</f>
        <v>0</v>
      </c>
      <c r="E62" s="10">
        <v>10</v>
      </c>
      <c r="F62" s="10"/>
      <c r="H62" s="35">
        <f t="shared" si="0"/>
        <v>1</v>
      </c>
      <c r="I62" s="37">
        <v>1</v>
      </c>
      <c r="J62" s="10"/>
      <c r="K62" s="35">
        <f t="shared" si="1"/>
        <v>1</v>
      </c>
      <c r="L62" s="35">
        <f t="shared" si="2"/>
        <v>1</v>
      </c>
      <c r="M62" s="37"/>
      <c r="N62" s="10"/>
      <c r="O62" s="10"/>
      <c r="P62" s="10"/>
      <c r="Q62" s="10"/>
      <c r="R62" s="36">
        <f t="shared" si="3"/>
        <v>0</v>
      </c>
      <c r="S62" s="36">
        <f t="shared" si="4"/>
        <v>0</v>
      </c>
      <c r="T62" s="36">
        <f t="shared" si="5"/>
        <v>0</v>
      </c>
      <c r="U62" s="36">
        <f t="shared" si="6"/>
        <v>0</v>
      </c>
      <c r="V62" s="36">
        <f t="shared" si="7"/>
        <v>0</v>
      </c>
      <c r="W62" s="22" t="e">
        <f t="shared" si="8"/>
        <v>#DIV/0!</v>
      </c>
      <c r="X62" s="22" t="e">
        <f t="shared" si="9"/>
        <v>#DIV/0!</v>
      </c>
      <c r="Y62" s="22" t="e">
        <f t="shared" si="10"/>
        <v>#DIV/0!</v>
      </c>
      <c r="Z62" s="22" t="e">
        <f t="shared" si="11"/>
        <v>#DIV/0!</v>
      </c>
      <c r="AA62" s="22" t="e">
        <f t="shared" si="12"/>
        <v>#DIV/0!</v>
      </c>
    </row>
    <row r="63" spans="1:27">
      <c r="A63" s="1">
        <f>'TRB Record'!A58</f>
        <v>29</v>
      </c>
      <c r="C63" s="1">
        <f>'TRB Record'!C58</f>
        <v>0</v>
      </c>
      <c r="E63" s="10">
        <v>10</v>
      </c>
      <c r="F63" s="10"/>
      <c r="H63" s="35">
        <f t="shared" si="0"/>
        <v>1</v>
      </c>
      <c r="I63" s="37">
        <v>1</v>
      </c>
      <c r="J63" s="10"/>
      <c r="K63" s="35">
        <f t="shared" si="1"/>
        <v>1</v>
      </c>
      <c r="L63" s="35">
        <f t="shared" si="2"/>
        <v>1</v>
      </c>
      <c r="M63" s="37"/>
      <c r="N63" s="10"/>
      <c r="O63" s="10"/>
      <c r="P63" s="10"/>
      <c r="Q63" s="10"/>
      <c r="R63" s="36">
        <f t="shared" si="3"/>
        <v>0</v>
      </c>
      <c r="S63" s="36">
        <f t="shared" si="4"/>
        <v>0</v>
      </c>
      <c r="T63" s="36">
        <f t="shared" si="5"/>
        <v>0</v>
      </c>
      <c r="U63" s="36">
        <f t="shared" si="6"/>
        <v>0</v>
      </c>
      <c r="V63" s="36">
        <f t="shared" si="7"/>
        <v>0</v>
      </c>
      <c r="W63" s="22" t="e">
        <f t="shared" si="8"/>
        <v>#DIV/0!</v>
      </c>
      <c r="X63" s="22" t="e">
        <f t="shared" si="9"/>
        <v>#DIV/0!</v>
      </c>
      <c r="Y63" s="22" t="e">
        <f t="shared" si="10"/>
        <v>#DIV/0!</v>
      </c>
      <c r="Z63" s="22" t="e">
        <f t="shared" si="11"/>
        <v>#DIV/0!</v>
      </c>
      <c r="AA63" s="22" t="e">
        <f t="shared" si="12"/>
        <v>#DIV/0!</v>
      </c>
    </row>
    <row r="64" spans="1:27">
      <c r="A64" s="1" t="str">
        <f>'TRB Record'!A59</f>
        <v>replicate 29</v>
      </c>
      <c r="C64" s="1">
        <f>'TRB Record'!C59</f>
        <v>0</v>
      </c>
      <c r="E64" s="10">
        <v>10</v>
      </c>
      <c r="F64" s="10"/>
      <c r="H64" s="35">
        <f t="shared" si="0"/>
        <v>1</v>
      </c>
      <c r="I64" s="37">
        <v>1</v>
      </c>
      <c r="J64" s="10"/>
      <c r="K64" s="35">
        <f t="shared" si="1"/>
        <v>1</v>
      </c>
      <c r="L64" s="35">
        <f t="shared" si="2"/>
        <v>1</v>
      </c>
      <c r="M64" s="37"/>
      <c r="N64" s="10"/>
      <c r="O64" s="10"/>
      <c r="P64" s="10"/>
      <c r="Q64" s="10"/>
      <c r="R64" s="36">
        <f t="shared" si="3"/>
        <v>0</v>
      </c>
      <c r="S64" s="36">
        <f t="shared" si="4"/>
        <v>0</v>
      </c>
      <c r="T64" s="36">
        <f t="shared" si="5"/>
        <v>0</v>
      </c>
      <c r="U64" s="36">
        <f t="shared" si="6"/>
        <v>0</v>
      </c>
      <c r="V64" s="36">
        <f t="shared" si="7"/>
        <v>0</v>
      </c>
      <c r="W64" s="22" t="e">
        <f t="shared" si="8"/>
        <v>#DIV/0!</v>
      </c>
      <c r="X64" s="22" t="e">
        <f t="shared" si="9"/>
        <v>#DIV/0!</v>
      </c>
      <c r="Y64" s="22" t="e">
        <f t="shared" si="10"/>
        <v>#DIV/0!</v>
      </c>
      <c r="Z64" s="22" t="e">
        <f t="shared" si="11"/>
        <v>#DIV/0!</v>
      </c>
      <c r="AA64" s="22" t="e">
        <f t="shared" si="12"/>
        <v>#DIV/0!</v>
      </c>
    </row>
    <row r="65" spans="1:27">
      <c r="A65" s="1">
        <f>'TRB Record'!A60</f>
        <v>30</v>
      </c>
      <c r="C65" s="1">
        <f>'TRB Record'!C60</f>
        <v>0</v>
      </c>
      <c r="E65" s="10">
        <v>10</v>
      </c>
      <c r="F65" s="10"/>
      <c r="H65" s="35">
        <f t="shared" si="0"/>
        <v>1</v>
      </c>
      <c r="I65" s="37">
        <v>1</v>
      </c>
      <c r="J65" s="10"/>
      <c r="K65" s="35">
        <f t="shared" si="1"/>
        <v>1</v>
      </c>
      <c r="L65" s="35">
        <f t="shared" si="2"/>
        <v>1</v>
      </c>
      <c r="M65" s="37"/>
      <c r="N65" s="10"/>
      <c r="O65" s="10"/>
      <c r="P65" s="10"/>
      <c r="Q65" s="10"/>
      <c r="R65" s="36">
        <f t="shared" si="3"/>
        <v>0</v>
      </c>
      <c r="S65" s="36">
        <f t="shared" si="4"/>
        <v>0</v>
      </c>
      <c r="T65" s="36">
        <f t="shared" si="5"/>
        <v>0</v>
      </c>
      <c r="U65" s="36">
        <f t="shared" si="6"/>
        <v>0</v>
      </c>
      <c r="V65" s="36">
        <f t="shared" si="7"/>
        <v>0</v>
      </c>
      <c r="W65" s="22" t="e">
        <f t="shared" si="8"/>
        <v>#DIV/0!</v>
      </c>
      <c r="X65" s="22" t="e">
        <f t="shared" si="9"/>
        <v>#DIV/0!</v>
      </c>
      <c r="Y65" s="22" t="e">
        <f t="shared" si="10"/>
        <v>#DIV/0!</v>
      </c>
      <c r="Z65" s="22" t="e">
        <f t="shared" si="11"/>
        <v>#DIV/0!</v>
      </c>
      <c r="AA65" s="22" t="e">
        <f t="shared" si="12"/>
        <v>#DIV/0!</v>
      </c>
    </row>
    <row r="66" spans="1:27">
      <c r="A66" s="1" t="str">
        <f>'TRB Record'!A61</f>
        <v>replicate 30</v>
      </c>
      <c r="C66" s="1">
        <f>'TRB Record'!C61</f>
        <v>0</v>
      </c>
      <c r="E66" s="10">
        <v>10</v>
      </c>
      <c r="F66" s="10"/>
      <c r="H66" s="35">
        <f t="shared" si="0"/>
        <v>1</v>
      </c>
      <c r="I66" s="37">
        <v>1</v>
      </c>
      <c r="J66" s="10"/>
      <c r="K66" s="35">
        <f t="shared" si="1"/>
        <v>1</v>
      </c>
      <c r="L66" s="35">
        <f t="shared" si="2"/>
        <v>1</v>
      </c>
      <c r="M66" s="37"/>
      <c r="N66" s="10"/>
      <c r="O66" s="10"/>
      <c r="P66" s="10"/>
      <c r="Q66" s="10"/>
      <c r="R66" s="36">
        <f t="shared" si="3"/>
        <v>0</v>
      </c>
      <c r="S66" s="36">
        <f t="shared" si="4"/>
        <v>0</v>
      </c>
      <c r="T66" s="36">
        <f t="shared" si="5"/>
        <v>0</v>
      </c>
      <c r="U66" s="36">
        <f t="shared" si="6"/>
        <v>0</v>
      </c>
      <c r="V66" s="36">
        <f t="shared" si="7"/>
        <v>0</v>
      </c>
      <c r="W66" s="22" t="e">
        <f t="shared" si="8"/>
        <v>#DIV/0!</v>
      </c>
      <c r="X66" s="22" t="e">
        <f t="shared" si="9"/>
        <v>#DIV/0!</v>
      </c>
      <c r="Y66" s="22" t="e">
        <f t="shared" si="10"/>
        <v>#DIV/0!</v>
      </c>
      <c r="Z66" s="22" t="e">
        <f t="shared" si="11"/>
        <v>#DIV/0!</v>
      </c>
      <c r="AA66" s="22" t="e">
        <f t="shared" si="12"/>
        <v>#DIV/0!</v>
      </c>
    </row>
  </sheetData>
  <sheetProtection sheet="1" objects="1" scenarios="1"/>
  <mergeCells count="6">
    <mergeCell ref="W1:AA1"/>
    <mergeCell ref="R5:V5"/>
    <mergeCell ref="E5:G5"/>
    <mergeCell ref="M5:Q5"/>
    <mergeCell ref="L2:L4"/>
    <mergeCell ref="I5:J5"/>
  </mergeCells>
  <phoneticPr fontId="1" type="noConversion"/>
  <printOptions gridLines="1"/>
  <pageMargins left="0.75" right="0.75" top="1" bottom="1" header="0.5" footer="0.5"/>
  <pageSetup scale="69" orientation="landscape" horizontalDpi="4294967292" verticalDpi="4294967292" r:id="rId1"/>
  <headerFooter alignWithMargins="0">
    <oddHeader>&amp;A</oddHeader>
    <oddFooter>Page &amp;P of &amp;N</oddFooter>
  </headerFooter>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D5A8E-39B9-4BCF-9101-AE3EBFDFF67B}">
  <sheetPr codeName="Sheet7">
    <pageSetUpPr fitToPage="1"/>
  </sheetPr>
  <dimension ref="A1:Q63"/>
  <sheetViews>
    <sheetView workbookViewId="0">
      <pane xSplit="1" ySplit="1" topLeftCell="B2" activePane="bottomRight" state="frozen"/>
      <selection pane="bottomRight" activeCell="E2" sqref="E2"/>
      <selection pane="bottomLeft"/>
      <selection pane="topRight"/>
    </sheetView>
  </sheetViews>
  <sheetFormatPr defaultColWidth="10.85546875" defaultRowHeight="12"/>
  <cols>
    <col min="1" max="1" width="10.140625" style="5" bestFit="1" customWidth="1"/>
    <col min="2" max="2" width="9" style="2" customWidth="1"/>
    <col min="3" max="3" width="12.7109375" style="5" customWidth="1"/>
    <col min="4" max="5" width="9.28515625" style="45" customWidth="1"/>
    <col min="6" max="6" width="7.42578125" style="47" customWidth="1"/>
    <col min="7" max="7" width="7.42578125" style="2" customWidth="1"/>
    <col min="8" max="8" width="7.42578125" style="13" customWidth="1"/>
    <col min="9" max="9" width="7.42578125" style="41" customWidth="1"/>
    <col min="10" max="12" width="7.42578125" style="44" customWidth="1"/>
    <col min="13" max="17" width="8.140625" style="5" customWidth="1"/>
    <col min="18" max="16384" width="10.85546875" style="5"/>
  </cols>
  <sheetData>
    <row r="1" spans="1:17" ht="12.75">
      <c r="D1" s="140" t="s">
        <v>48</v>
      </c>
      <c r="E1" s="140"/>
      <c r="F1" s="141"/>
      <c r="G1" s="138" t="s">
        <v>49</v>
      </c>
      <c r="H1" s="139"/>
      <c r="I1" s="139"/>
      <c r="J1" s="42"/>
      <c r="K1" s="42"/>
      <c r="L1" s="42"/>
      <c r="M1" s="142" t="s">
        <v>50</v>
      </c>
      <c r="N1" s="142"/>
      <c r="O1" s="143"/>
      <c r="P1" s="144"/>
      <c r="Q1" s="145"/>
    </row>
    <row r="2" spans="1:17" s="6" customFormat="1" ht="97.5">
      <c r="A2" s="6" t="s">
        <v>0</v>
      </c>
      <c r="B2" s="71" t="s">
        <v>7</v>
      </c>
      <c r="C2" s="6" t="s">
        <v>39</v>
      </c>
      <c r="D2" s="78" t="s">
        <v>52</v>
      </c>
      <c r="E2" s="79" t="s">
        <v>53</v>
      </c>
      <c r="F2" s="7" t="s">
        <v>54</v>
      </c>
      <c r="G2" s="71" t="s">
        <v>75</v>
      </c>
      <c r="H2" s="76" t="s">
        <v>76</v>
      </c>
      <c r="I2" s="81" t="s">
        <v>77</v>
      </c>
      <c r="J2" s="7" t="s">
        <v>75</v>
      </c>
      <c r="K2" s="7" t="s">
        <v>76</v>
      </c>
      <c r="L2" s="7" t="s">
        <v>77</v>
      </c>
    </row>
    <row r="3" spans="1:17">
      <c r="A3" s="5">
        <v>1</v>
      </c>
      <c r="C3" s="5">
        <f>'TRB Record'!C2</f>
        <v>0</v>
      </c>
      <c r="D3" s="15">
        <v>1</v>
      </c>
      <c r="E3" s="2"/>
      <c r="F3" s="32">
        <f>(D3+E3)/D3</f>
        <v>1</v>
      </c>
      <c r="G3" s="10"/>
      <c r="H3" s="37"/>
      <c r="I3" s="46"/>
      <c r="J3" s="43">
        <f>$F3*G3</f>
        <v>0</v>
      </c>
      <c r="K3" s="43">
        <f>$F3*H3</f>
        <v>0</v>
      </c>
      <c r="L3" s="43">
        <f>$F3*I3</f>
        <v>0</v>
      </c>
    </row>
    <row r="4" spans="1:17">
      <c r="A4" s="5" t="s">
        <v>8</v>
      </c>
      <c r="C4" s="5">
        <f>'TRB Record'!C3</f>
        <v>0</v>
      </c>
      <c r="D4" s="15">
        <v>1</v>
      </c>
      <c r="E4" s="2"/>
      <c r="F4" s="32">
        <f t="shared" ref="F4:F62" si="0">(D4+E4)/D4</f>
        <v>1</v>
      </c>
      <c r="G4" s="10"/>
      <c r="H4" s="37"/>
      <c r="I4" s="46"/>
      <c r="J4" s="43">
        <f t="shared" ref="J4:J62" si="1">$F4*G4</f>
        <v>0</v>
      </c>
      <c r="K4" s="43">
        <f t="shared" ref="K4:K62" si="2">$F4*H4</f>
        <v>0</v>
      </c>
      <c r="L4" s="43">
        <f t="shared" ref="L4:L62" si="3">$F4*I4</f>
        <v>0</v>
      </c>
    </row>
    <row r="5" spans="1:17">
      <c r="A5" s="5">
        <v>2</v>
      </c>
      <c r="C5" s="5">
        <f>'TRB Record'!C4</f>
        <v>0</v>
      </c>
      <c r="D5" s="15">
        <v>1</v>
      </c>
      <c r="E5" s="2"/>
      <c r="F5" s="32">
        <f t="shared" si="0"/>
        <v>1</v>
      </c>
      <c r="G5" s="10"/>
      <c r="H5" s="37"/>
      <c r="I5" s="46"/>
      <c r="J5" s="43">
        <f t="shared" si="1"/>
        <v>0</v>
      </c>
      <c r="K5" s="43">
        <f t="shared" si="2"/>
        <v>0</v>
      </c>
      <c r="L5" s="43">
        <f t="shared" si="3"/>
        <v>0</v>
      </c>
    </row>
    <row r="6" spans="1:17">
      <c r="A6" s="5" t="s">
        <v>9</v>
      </c>
      <c r="C6" s="5">
        <f>'TRB Record'!C5</f>
        <v>0</v>
      </c>
      <c r="D6" s="15">
        <v>1</v>
      </c>
      <c r="E6" s="2"/>
      <c r="F6" s="32">
        <f t="shared" si="0"/>
        <v>1</v>
      </c>
      <c r="G6" s="10"/>
      <c r="H6" s="37"/>
      <c r="I6" s="46"/>
      <c r="J6" s="43">
        <f t="shared" si="1"/>
        <v>0</v>
      </c>
      <c r="K6" s="43">
        <f t="shared" si="2"/>
        <v>0</v>
      </c>
      <c r="L6" s="43">
        <f t="shared" si="3"/>
        <v>0</v>
      </c>
    </row>
    <row r="7" spans="1:17">
      <c r="A7" s="5">
        <v>3</v>
      </c>
      <c r="C7" s="5">
        <f>'TRB Record'!C6</f>
        <v>0</v>
      </c>
      <c r="D7" s="15">
        <v>1</v>
      </c>
      <c r="E7" s="2"/>
      <c r="F7" s="32">
        <f t="shared" si="0"/>
        <v>1</v>
      </c>
      <c r="G7" s="10"/>
      <c r="H7" s="37"/>
      <c r="I7" s="46"/>
      <c r="J7" s="43">
        <f t="shared" si="1"/>
        <v>0</v>
      </c>
      <c r="K7" s="43">
        <f t="shared" si="2"/>
        <v>0</v>
      </c>
      <c r="L7" s="43">
        <f t="shared" si="3"/>
        <v>0</v>
      </c>
    </row>
    <row r="8" spans="1:17">
      <c r="A8" s="5" t="s">
        <v>10</v>
      </c>
      <c r="C8" s="5">
        <f>'TRB Record'!C7</f>
        <v>0</v>
      </c>
      <c r="D8" s="15">
        <v>1</v>
      </c>
      <c r="E8" s="2"/>
      <c r="F8" s="32">
        <f t="shared" si="0"/>
        <v>1</v>
      </c>
      <c r="G8" s="10"/>
      <c r="H8" s="37"/>
      <c r="I8" s="46"/>
      <c r="J8" s="43">
        <f t="shared" si="1"/>
        <v>0</v>
      </c>
      <c r="K8" s="43">
        <f t="shared" si="2"/>
        <v>0</v>
      </c>
      <c r="L8" s="43">
        <f t="shared" si="3"/>
        <v>0</v>
      </c>
    </row>
    <row r="9" spans="1:17">
      <c r="A9" s="5">
        <v>4</v>
      </c>
      <c r="C9" s="5">
        <f>'TRB Record'!C8</f>
        <v>0</v>
      </c>
      <c r="D9" s="15">
        <v>1</v>
      </c>
      <c r="E9" s="2"/>
      <c r="F9" s="32">
        <f t="shared" si="0"/>
        <v>1</v>
      </c>
      <c r="G9" s="10"/>
      <c r="H9" s="37"/>
      <c r="I9" s="46"/>
      <c r="J9" s="43">
        <f t="shared" si="1"/>
        <v>0</v>
      </c>
      <c r="K9" s="43">
        <f t="shared" si="2"/>
        <v>0</v>
      </c>
      <c r="L9" s="43">
        <f t="shared" si="3"/>
        <v>0</v>
      </c>
    </row>
    <row r="10" spans="1:17">
      <c r="A10" s="5" t="s">
        <v>11</v>
      </c>
      <c r="C10" s="5">
        <f>'TRB Record'!C9</f>
        <v>0</v>
      </c>
      <c r="D10" s="15">
        <v>1</v>
      </c>
      <c r="E10" s="2"/>
      <c r="F10" s="32">
        <f t="shared" si="0"/>
        <v>1</v>
      </c>
      <c r="G10" s="10"/>
      <c r="H10" s="37"/>
      <c r="I10" s="46"/>
      <c r="J10" s="43">
        <f t="shared" si="1"/>
        <v>0</v>
      </c>
      <c r="K10" s="43">
        <f t="shared" si="2"/>
        <v>0</v>
      </c>
      <c r="L10" s="43">
        <f t="shared" si="3"/>
        <v>0</v>
      </c>
    </row>
    <row r="11" spans="1:17">
      <c r="A11" s="5">
        <v>5</v>
      </c>
      <c r="C11" s="5">
        <f>'TRB Record'!C10</f>
        <v>0</v>
      </c>
      <c r="D11" s="15">
        <v>1</v>
      </c>
      <c r="E11" s="2"/>
      <c r="F11" s="32">
        <f t="shared" si="0"/>
        <v>1</v>
      </c>
      <c r="G11" s="10"/>
      <c r="H11" s="37"/>
      <c r="I11" s="46"/>
      <c r="J11" s="43">
        <f t="shared" si="1"/>
        <v>0</v>
      </c>
      <c r="K11" s="43">
        <f t="shared" si="2"/>
        <v>0</v>
      </c>
      <c r="L11" s="43">
        <f t="shared" si="3"/>
        <v>0</v>
      </c>
    </row>
    <row r="12" spans="1:17">
      <c r="A12" s="5" t="s">
        <v>12</v>
      </c>
      <c r="C12" s="5">
        <f>'TRB Record'!C11</f>
        <v>0</v>
      </c>
      <c r="D12" s="15">
        <v>1</v>
      </c>
      <c r="E12" s="2"/>
      <c r="F12" s="32">
        <f t="shared" si="0"/>
        <v>1</v>
      </c>
      <c r="G12" s="10"/>
      <c r="H12" s="37"/>
      <c r="I12" s="46"/>
      <c r="J12" s="43">
        <f t="shared" si="1"/>
        <v>0</v>
      </c>
      <c r="K12" s="43">
        <f t="shared" si="2"/>
        <v>0</v>
      </c>
      <c r="L12" s="43">
        <f t="shared" si="3"/>
        <v>0</v>
      </c>
    </row>
    <row r="13" spans="1:17">
      <c r="A13" s="5">
        <v>6</v>
      </c>
      <c r="C13" s="5">
        <f>'TRB Record'!C12</f>
        <v>0</v>
      </c>
      <c r="D13" s="15">
        <v>1</v>
      </c>
      <c r="E13" s="2"/>
      <c r="F13" s="32">
        <f t="shared" si="0"/>
        <v>1</v>
      </c>
      <c r="G13" s="10"/>
      <c r="H13" s="37"/>
      <c r="I13" s="46"/>
      <c r="J13" s="43">
        <f t="shared" si="1"/>
        <v>0</v>
      </c>
      <c r="K13" s="43">
        <f t="shared" si="2"/>
        <v>0</v>
      </c>
      <c r="L13" s="43">
        <f t="shared" si="3"/>
        <v>0</v>
      </c>
    </row>
    <row r="14" spans="1:17">
      <c r="A14" s="5" t="s">
        <v>13</v>
      </c>
      <c r="C14" s="5">
        <f>'TRB Record'!C13</f>
        <v>0</v>
      </c>
      <c r="D14" s="15">
        <v>1</v>
      </c>
      <c r="E14" s="2"/>
      <c r="F14" s="32">
        <f t="shared" si="0"/>
        <v>1</v>
      </c>
      <c r="G14" s="10"/>
      <c r="H14" s="37"/>
      <c r="I14" s="46"/>
      <c r="J14" s="43">
        <f t="shared" si="1"/>
        <v>0</v>
      </c>
      <c r="K14" s="43">
        <f t="shared" si="2"/>
        <v>0</v>
      </c>
      <c r="L14" s="43">
        <f t="shared" si="3"/>
        <v>0</v>
      </c>
    </row>
    <row r="15" spans="1:17">
      <c r="A15" s="5">
        <v>7</v>
      </c>
      <c r="C15" s="5">
        <f>'TRB Record'!C14</f>
        <v>0</v>
      </c>
      <c r="D15" s="15">
        <v>1</v>
      </c>
      <c r="E15" s="2"/>
      <c r="F15" s="32">
        <f t="shared" si="0"/>
        <v>1</v>
      </c>
      <c r="G15" s="10"/>
      <c r="H15" s="37"/>
      <c r="I15" s="46"/>
      <c r="J15" s="43">
        <f t="shared" si="1"/>
        <v>0</v>
      </c>
      <c r="K15" s="43">
        <f t="shared" si="2"/>
        <v>0</v>
      </c>
      <c r="L15" s="43">
        <f t="shared" si="3"/>
        <v>0</v>
      </c>
    </row>
    <row r="16" spans="1:17">
      <c r="A16" s="5" t="s">
        <v>14</v>
      </c>
      <c r="C16" s="5">
        <f>'TRB Record'!C15</f>
        <v>0</v>
      </c>
      <c r="D16" s="15">
        <v>1</v>
      </c>
      <c r="E16" s="2"/>
      <c r="F16" s="32">
        <f t="shared" si="0"/>
        <v>1</v>
      </c>
      <c r="G16" s="10"/>
      <c r="H16" s="37"/>
      <c r="I16" s="46"/>
      <c r="J16" s="43">
        <f t="shared" si="1"/>
        <v>0</v>
      </c>
      <c r="K16" s="43">
        <f t="shared" si="2"/>
        <v>0</v>
      </c>
      <c r="L16" s="43">
        <f t="shared" si="3"/>
        <v>0</v>
      </c>
    </row>
    <row r="17" spans="1:12">
      <c r="A17" s="5">
        <v>8</v>
      </c>
      <c r="C17" s="5">
        <f>'TRB Record'!C16</f>
        <v>0</v>
      </c>
      <c r="D17" s="15">
        <v>1</v>
      </c>
      <c r="E17" s="2"/>
      <c r="F17" s="32">
        <f t="shared" si="0"/>
        <v>1</v>
      </c>
      <c r="G17" s="10"/>
      <c r="H17" s="37"/>
      <c r="I17" s="46"/>
      <c r="J17" s="43">
        <f t="shared" si="1"/>
        <v>0</v>
      </c>
      <c r="K17" s="43">
        <f t="shared" si="2"/>
        <v>0</v>
      </c>
      <c r="L17" s="43">
        <f t="shared" si="3"/>
        <v>0</v>
      </c>
    </row>
    <row r="18" spans="1:12">
      <c r="A18" s="5" t="s">
        <v>15</v>
      </c>
      <c r="C18" s="5">
        <f>'TRB Record'!C17</f>
        <v>0</v>
      </c>
      <c r="D18" s="15">
        <v>1</v>
      </c>
      <c r="E18" s="2"/>
      <c r="F18" s="32">
        <f t="shared" si="0"/>
        <v>1</v>
      </c>
      <c r="G18" s="10"/>
      <c r="H18" s="37"/>
      <c r="I18" s="46"/>
      <c r="J18" s="43">
        <f t="shared" si="1"/>
        <v>0</v>
      </c>
      <c r="K18" s="43">
        <f t="shared" si="2"/>
        <v>0</v>
      </c>
      <c r="L18" s="43">
        <f t="shared" si="3"/>
        <v>0</v>
      </c>
    </row>
    <row r="19" spans="1:12">
      <c r="A19" s="5">
        <v>9</v>
      </c>
      <c r="C19" s="5">
        <f>'TRB Record'!C18</f>
        <v>0</v>
      </c>
      <c r="D19" s="15">
        <v>1</v>
      </c>
      <c r="E19" s="2"/>
      <c r="F19" s="32">
        <f t="shared" si="0"/>
        <v>1</v>
      </c>
      <c r="G19" s="10"/>
      <c r="H19" s="37"/>
      <c r="I19" s="46"/>
      <c r="J19" s="43">
        <f t="shared" si="1"/>
        <v>0</v>
      </c>
      <c r="K19" s="43">
        <f t="shared" si="2"/>
        <v>0</v>
      </c>
      <c r="L19" s="43">
        <f t="shared" si="3"/>
        <v>0</v>
      </c>
    </row>
    <row r="20" spans="1:12">
      <c r="A20" s="5" t="s">
        <v>16</v>
      </c>
      <c r="C20" s="5">
        <f>'TRB Record'!C19</f>
        <v>0</v>
      </c>
      <c r="D20" s="15">
        <v>1</v>
      </c>
      <c r="E20" s="2"/>
      <c r="F20" s="32">
        <f t="shared" si="0"/>
        <v>1</v>
      </c>
      <c r="G20" s="10"/>
      <c r="H20" s="37"/>
      <c r="I20" s="46"/>
      <c r="J20" s="43">
        <f t="shared" si="1"/>
        <v>0</v>
      </c>
      <c r="K20" s="43">
        <f t="shared" si="2"/>
        <v>0</v>
      </c>
      <c r="L20" s="43">
        <f t="shared" si="3"/>
        <v>0</v>
      </c>
    </row>
    <row r="21" spans="1:12">
      <c r="A21" s="5">
        <v>10</v>
      </c>
      <c r="C21" s="5">
        <f>'TRB Record'!C20</f>
        <v>0</v>
      </c>
      <c r="D21" s="15">
        <v>1</v>
      </c>
      <c r="E21" s="2"/>
      <c r="F21" s="32">
        <f t="shared" si="0"/>
        <v>1</v>
      </c>
      <c r="G21" s="10"/>
      <c r="H21" s="37"/>
      <c r="I21" s="46"/>
      <c r="J21" s="43">
        <f t="shared" si="1"/>
        <v>0</v>
      </c>
      <c r="K21" s="43">
        <f t="shared" si="2"/>
        <v>0</v>
      </c>
      <c r="L21" s="43">
        <f t="shared" si="3"/>
        <v>0</v>
      </c>
    </row>
    <row r="22" spans="1:12">
      <c r="A22" s="5" t="s">
        <v>17</v>
      </c>
      <c r="C22" s="5">
        <f>'TRB Record'!C21</f>
        <v>0</v>
      </c>
      <c r="D22" s="15">
        <v>1</v>
      </c>
      <c r="E22" s="2"/>
      <c r="F22" s="32">
        <f t="shared" si="0"/>
        <v>1</v>
      </c>
      <c r="G22" s="10"/>
      <c r="H22" s="37"/>
      <c r="I22" s="46"/>
      <c r="J22" s="43">
        <f t="shared" si="1"/>
        <v>0</v>
      </c>
      <c r="K22" s="43">
        <f t="shared" si="2"/>
        <v>0</v>
      </c>
      <c r="L22" s="43">
        <f t="shared" si="3"/>
        <v>0</v>
      </c>
    </row>
    <row r="23" spans="1:12">
      <c r="A23" s="5">
        <v>11</v>
      </c>
      <c r="C23" s="5">
        <f>'TRB Record'!C22</f>
        <v>0</v>
      </c>
      <c r="D23" s="15">
        <v>1</v>
      </c>
      <c r="E23" s="2"/>
      <c r="F23" s="32">
        <f t="shared" si="0"/>
        <v>1</v>
      </c>
      <c r="G23" s="10"/>
      <c r="H23" s="37"/>
      <c r="I23" s="46"/>
      <c r="J23" s="43">
        <f t="shared" si="1"/>
        <v>0</v>
      </c>
      <c r="K23" s="43">
        <f t="shared" si="2"/>
        <v>0</v>
      </c>
      <c r="L23" s="43">
        <f t="shared" si="3"/>
        <v>0</v>
      </c>
    </row>
    <row r="24" spans="1:12" s="12" customFormat="1">
      <c r="A24" s="12" t="s">
        <v>18</v>
      </c>
      <c r="B24" s="2"/>
      <c r="C24" s="5">
        <f>'TRB Record'!C23</f>
        <v>0</v>
      </c>
      <c r="D24" s="15">
        <v>1</v>
      </c>
      <c r="E24" s="2"/>
      <c r="F24" s="32">
        <f t="shared" si="0"/>
        <v>1</v>
      </c>
      <c r="G24" s="10"/>
      <c r="H24" s="37"/>
      <c r="I24" s="46"/>
      <c r="J24" s="43">
        <f t="shared" si="1"/>
        <v>0</v>
      </c>
      <c r="K24" s="43">
        <f t="shared" si="2"/>
        <v>0</v>
      </c>
      <c r="L24" s="43">
        <f t="shared" si="3"/>
        <v>0</v>
      </c>
    </row>
    <row r="25" spans="1:12">
      <c r="A25" s="5">
        <v>12</v>
      </c>
      <c r="C25" s="5">
        <f>'TRB Record'!C24</f>
        <v>0</v>
      </c>
      <c r="D25" s="15">
        <v>1</v>
      </c>
      <c r="E25" s="2"/>
      <c r="F25" s="32">
        <f t="shared" si="0"/>
        <v>1</v>
      </c>
      <c r="G25" s="10"/>
      <c r="H25" s="37"/>
      <c r="I25" s="46"/>
      <c r="J25" s="43">
        <f t="shared" si="1"/>
        <v>0</v>
      </c>
      <c r="K25" s="43">
        <f t="shared" si="2"/>
        <v>0</v>
      </c>
      <c r="L25" s="43">
        <f t="shared" si="3"/>
        <v>0</v>
      </c>
    </row>
    <row r="26" spans="1:12">
      <c r="A26" s="5" t="s">
        <v>19</v>
      </c>
      <c r="C26" s="5">
        <f>'TRB Record'!C25</f>
        <v>0</v>
      </c>
      <c r="D26" s="15">
        <v>1</v>
      </c>
      <c r="E26" s="2"/>
      <c r="F26" s="32">
        <f t="shared" si="0"/>
        <v>1</v>
      </c>
      <c r="G26" s="10"/>
      <c r="H26" s="37"/>
      <c r="I26" s="46"/>
      <c r="J26" s="43">
        <f t="shared" si="1"/>
        <v>0</v>
      </c>
      <c r="K26" s="43">
        <f t="shared" si="2"/>
        <v>0</v>
      </c>
      <c r="L26" s="43">
        <f t="shared" si="3"/>
        <v>0</v>
      </c>
    </row>
    <row r="27" spans="1:12">
      <c r="A27" s="5">
        <v>13</v>
      </c>
      <c r="C27" s="5">
        <f>'TRB Record'!C26</f>
        <v>0</v>
      </c>
      <c r="D27" s="15">
        <v>1</v>
      </c>
      <c r="E27" s="2"/>
      <c r="F27" s="32">
        <f t="shared" si="0"/>
        <v>1</v>
      </c>
      <c r="G27" s="10"/>
      <c r="H27" s="37"/>
      <c r="I27" s="46"/>
      <c r="J27" s="43">
        <f t="shared" si="1"/>
        <v>0</v>
      </c>
      <c r="K27" s="43">
        <f t="shared" si="2"/>
        <v>0</v>
      </c>
      <c r="L27" s="43">
        <f t="shared" si="3"/>
        <v>0</v>
      </c>
    </row>
    <row r="28" spans="1:12">
      <c r="A28" s="5" t="s">
        <v>20</v>
      </c>
      <c r="C28" s="5">
        <f>'TRB Record'!C27</f>
        <v>0</v>
      </c>
      <c r="D28" s="15">
        <v>1</v>
      </c>
      <c r="E28" s="2"/>
      <c r="F28" s="32">
        <f t="shared" si="0"/>
        <v>1</v>
      </c>
      <c r="G28" s="10"/>
      <c r="H28" s="37"/>
      <c r="I28" s="46"/>
      <c r="J28" s="43">
        <f t="shared" si="1"/>
        <v>0</v>
      </c>
      <c r="K28" s="43">
        <f t="shared" si="2"/>
        <v>0</v>
      </c>
      <c r="L28" s="43">
        <f t="shared" si="3"/>
        <v>0</v>
      </c>
    </row>
    <row r="29" spans="1:12">
      <c r="A29" s="5">
        <v>14</v>
      </c>
      <c r="C29" s="5">
        <f>'TRB Record'!C28</f>
        <v>0</v>
      </c>
      <c r="D29" s="15">
        <v>1</v>
      </c>
      <c r="E29" s="2"/>
      <c r="F29" s="32">
        <f t="shared" si="0"/>
        <v>1</v>
      </c>
      <c r="G29" s="10"/>
      <c r="H29" s="37"/>
      <c r="I29" s="46"/>
      <c r="J29" s="43">
        <f t="shared" si="1"/>
        <v>0</v>
      </c>
      <c r="K29" s="43">
        <f t="shared" si="2"/>
        <v>0</v>
      </c>
      <c r="L29" s="43">
        <f t="shared" si="3"/>
        <v>0</v>
      </c>
    </row>
    <row r="30" spans="1:12">
      <c r="A30" s="5" t="s">
        <v>21</v>
      </c>
      <c r="C30" s="5">
        <f>'TRB Record'!C29</f>
        <v>0</v>
      </c>
      <c r="D30" s="15">
        <v>1</v>
      </c>
      <c r="E30" s="2"/>
      <c r="F30" s="32">
        <f t="shared" si="0"/>
        <v>1</v>
      </c>
      <c r="G30" s="10"/>
      <c r="H30" s="37"/>
      <c r="I30" s="46"/>
      <c r="J30" s="43">
        <f t="shared" si="1"/>
        <v>0</v>
      </c>
      <c r="K30" s="43">
        <f t="shared" si="2"/>
        <v>0</v>
      </c>
      <c r="L30" s="43">
        <f t="shared" si="3"/>
        <v>0</v>
      </c>
    </row>
    <row r="31" spans="1:12">
      <c r="A31" s="5">
        <v>15</v>
      </c>
      <c r="C31" s="5">
        <f>'TRB Record'!C30</f>
        <v>0</v>
      </c>
      <c r="D31" s="15">
        <v>1</v>
      </c>
      <c r="E31" s="2"/>
      <c r="F31" s="32">
        <f t="shared" si="0"/>
        <v>1</v>
      </c>
      <c r="G31" s="10"/>
      <c r="H31" s="37"/>
      <c r="I31" s="46"/>
      <c r="J31" s="43">
        <f t="shared" si="1"/>
        <v>0</v>
      </c>
      <c r="K31" s="43">
        <f t="shared" si="2"/>
        <v>0</v>
      </c>
      <c r="L31" s="43">
        <f t="shared" si="3"/>
        <v>0</v>
      </c>
    </row>
    <row r="32" spans="1:12">
      <c r="A32" s="5" t="s">
        <v>22</v>
      </c>
      <c r="C32" s="5">
        <f>'TRB Record'!C31</f>
        <v>0</v>
      </c>
      <c r="D32" s="15">
        <v>1</v>
      </c>
      <c r="E32" s="2"/>
      <c r="F32" s="32">
        <f t="shared" si="0"/>
        <v>1</v>
      </c>
      <c r="G32" s="10"/>
      <c r="H32" s="37"/>
      <c r="I32" s="46"/>
      <c r="J32" s="43">
        <f t="shared" si="1"/>
        <v>0</v>
      </c>
      <c r="K32" s="43">
        <f t="shared" si="2"/>
        <v>0</v>
      </c>
      <c r="L32" s="43">
        <f t="shared" si="3"/>
        <v>0</v>
      </c>
    </row>
    <row r="33" spans="1:12">
      <c r="A33" s="5">
        <v>16</v>
      </c>
      <c r="C33" s="5">
        <f>'TRB Record'!C32</f>
        <v>0</v>
      </c>
      <c r="D33" s="15">
        <v>1</v>
      </c>
      <c r="E33" s="2"/>
      <c r="F33" s="32">
        <f t="shared" si="0"/>
        <v>1</v>
      </c>
      <c r="G33" s="10"/>
      <c r="H33" s="37"/>
      <c r="I33" s="46"/>
      <c r="J33" s="43">
        <f t="shared" si="1"/>
        <v>0</v>
      </c>
      <c r="K33" s="43">
        <f t="shared" si="2"/>
        <v>0</v>
      </c>
      <c r="L33" s="43">
        <f t="shared" si="3"/>
        <v>0</v>
      </c>
    </row>
    <row r="34" spans="1:12">
      <c r="A34" s="5" t="s">
        <v>23</v>
      </c>
      <c r="C34" s="5">
        <f>'TRB Record'!C33</f>
        <v>0</v>
      </c>
      <c r="D34" s="15">
        <v>1</v>
      </c>
      <c r="E34" s="2"/>
      <c r="F34" s="32">
        <f t="shared" si="0"/>
        <v>1</v>
      </c>
      <c r="G34" s="10"/>
      <c r="H34" s="37"/>
      <c r="I34" s="46"/>
      <c r="J34" s="43">
        <f t="shared" si="1"/>
        <v>0</v>
      </c>
      <c r="K34" s="43">
        <f t="shared" si="2"/>
        <v>0</v>
      </c>
      <c r="L34" s="43">
        <f t="shared" si="3"/>
        <v>0</v>
      </c>
    </row>
    <row r="35" spans="1:12">
      <c r="A35" s="5">
        <v>17</v>
      </c>
      <c r="C35" s="5">
        <f>'TRB Record'!C34</f>
        <v>0</v>
      </c>
      <c r="D35" s="15">
        <v>1</v>
      </c>
      <c r="E35" s="2"/>
      <c r="F35" s="32">
        <f t="shared" si="0"/>
        <v>1</v>
      </c>
      <c r="G35" s="10"/>
      <c r="H35" s="37"/>
      <c r="I35" s="46"/>
      <c r="J35" s="43">
        <f t="shared" si="1"/>
        <v>0</v>
      </c>
      <c r="K35" s="43">
        <f t="shared" si="2"/>
        <v>0</v>
      </c>
      <c r="L35" s="43">
        <f t="shared" si="3"/>
        <v>0</v>
      </c>
    </row>
    <row r="36" spans="1:12">
      <c r="A36" s="5" t="s">
        <v>24</v>
      </c>
      <c r="C36" s="5">
        <f>'TRB Record'!C35</f>
        <v>0</v>
      </c>
      <c r="D36" s="15">
        <v>1</v>
      </c>
      <c r="E36" s="2"/>
      <c r="F36" s="32">
        <f t="shared" si="0"/>
        <v>1</v>
      </c>
      <c r="G36" s="10"/>
      <c r="H36" s="37"/>
      <c r="I36" s="46"/>
      <c r="J36" s="43">
        <f t="shared" si="1"/>
        <v>0</v>
      </c>
      <c r="K36" s="43">
        <f t="shared" si="2"/>
        <v>0</v>
      </c>
      <c r="L36" s="43">
        <f t="shared" si="3"/>
        <v>0</v>
      </c>
    </row>
    <row r="37" spans="1:12">
      <c r="A37" s="5">
        <v>18</v>
      </c>
      <c r="C37" s="5">
        <f>'TRB Record'!C36</f>
        <v>0</v>
      </c>
      <c r="D37" s="15">
        <v>1</v>
      </c>
      <c r="E37" s="2"/>
      <c r="F37" s="32">
        <f t="shared" si="0"/>
        <v>1</v>
      </c>
      <c r="G37" s="10"/>
      <c r="H37" s="37"/>
      <c r="I37" s="46"/>
      <c r="J37" s="43">
        <f t="shared" si="1"/>
        <v>0</v>
      </c>
      <c r="K37" s="43">
        <f t="shared" si="2"/>
        <v>0</v>
      </c>
      <c r="L37" s="43">
        <f t="shared" si="3"/>
        <v>0</v>
      </c>
    </row>
    <row r="38" spans="1:12">
      <c r="A38" s="5" t="s">
        <v>25</v>
      </c>
      <c r="C38" s="5">
        <f>'TRB Record'!C37</f>
        <v>0</v>
      </c>
      <c r="D38" s="15">
        <v>1</v>
      </c>
      <c r="E38" s="2"/>
      <c r="F38" s="32">
        <f t="shared" si="0"/>
        <v>1</v>
      </c>
      <c r="G38" s="10"/>
      <c r="H38" s="37"/>
      <c r="I38" s="46"/>
      <c r="J38" s="43">
        <f t="shared" si="1"/>
        <v>0</v>
      </c>
      <c r="K38" s="43">
        <f t="shared" si="2"/>
        <v>0</v>
      </c>
      <c r="L38" s="43">
        <f t="shared" si="3"/>
        <v>0</v>
      </c>
    </row>
    <row r="39" spans="1:12">
      <c r="A39" s="5">
        <v>19</v>
      </c>
      <c r="C39" s="5">
        <f>'TRB Record'!C38</f>
        <v>0</v>
      </c>
      <c r="D39" s="15">
        <v>1</v>
      </c>
      <c r="E39" s="2"/>
      <c r="F39" s="32">
        <f t="shared" si="0"/>
        <v>1</v>
      </c>
      <c r="G39" s="10"/>
      <c r="H39" s="37"/>
      <c r="I39" s="46"/>
      <c r="J39" s="43">
        <f t="shared" si="1"/>
        <v>0</v>
      </c>
      <c r="K39" s="43">
        <f t="shared" si="2"/>
        <v>0</v>
      </c>
      <c r="L39" s="43">
        <f t="shared" si="3"/>
        <v>0</v>
      </c>
    </row>
    <row r="40" spans="1:12">
      <c r="A40" s="5" t="s">
        <v>26</v>
      </c>
      <c r="C40" s="5">
        <f>'TRB Record'!C39</f>
        <v>0</v>
      </c>
      <c r="D40" s="15">
        <v>1</v>
      </c>
      <c r="E40" s="2"/>
      <c r="F40" s="32">
        <f t="shared" si="0"/>
        <v>1</v>
      </c>
      <c r="G40" s="10"/>
      <c r="H40" s="37"/>
      <c r="I40" s="46"/>
      <c r="J40" s="43">
        <f t="shared" si="1"/>
        <v>0</v>
      </c>
      <c r="K40" s="43">
        <f t="shared" si="2"/>
        <v>0</v>
      </c>
      <c r="L40" s="43">
        <f t="shared" si="3"/>
        <v>0</v>
      </c>
    </row>
    <row r="41" spans="1:12">
      <c r="A41" s="5">
        <v>20</v>
      </c>
      <c r="C41" s="5">
        <f>'TRB Record'!C40</f>
        <v>0</v>
      </c>
      <c r="D41" s="15">
        <v>1</v>
      </c>
      <c r="E41" s="2"/>
      <c r="F41" s="32">
        <f t="shared" si="0"/>
        <v>1</v>
      </c>
      <c r="G41" s="10"/>
      <c r="H41" s="37"/>
      <c r="I41" s="46"/>
      <c r="J41" s="43">
        <f t="shared" si="1"/>
        <v>0</v>
      </c>
      <c r="K41" s="43">
        <f t="shared" si="2"/>
        <v>0</v>
      </c>
      <c r="L41" s="43">
        <f t="shared" si="3"/>
        <v>0</v>
      </c>
    </row>
    <row r="42" spans="1:12">
      <c r="A42" s="5" t="s">
        <v>27</v>
      </c>
      <c r="C42" s="5">
        <f>'TRB Record'!C41</f>
        <v>0</v>
      </c>
      <c r="D42" s="15">
        <v>1</v>
      </c>
      <c r="E42" s="2"/>
      <c r="F42" s="32">
        <f t="shared" si="0"/>
        <v>1</v>
      </c>
      <c r="G42" s="10"/>
      <c r="H42" s="37"/>
      <c r="I42" s="46"/>
      <c r="J42" s="43">
        <f t="shared" si="1"/>
        <v>0</v>
      </c>
      <c r="K42" s="43">
        <f t="shared" si="2"/>
        <v>0</v>
      </c>
      <c r="L42" s="43">
        <f t="shared" si="3"/>
        <v>0</v>
      </c>
    </row>
    <row r="43" spans="1:12">
      <c r="A43" s="5">
        <v>21</v>
      </c>
      <c r="C43" s="5">
        <f>'TRB Record'!C42</f>
        <v>0</v>
      </c>
      <c r="D43" s="15">
        <v>1</v>
      </c>
      <c r="E43" s="2"/>
      <c r="F43" s="32">
        <f t="shared" si="0"/>
        <v>1</v>
      </c>
      <c r="G43" s="10"/>
      <c r="H43" s="37"/>
      <c r="I43" s="46"/>
      <c r="J43" s="43">
        <f t="shared" si="1"/>
        <v>0</v>
      </c>
      <c r="K43" s="43">
        <f t="shared" si="2"/>
        <v>0</v>
      </c>
      <c r="L43" s="43">
        <f t="shared" si="3"/>
        <v>0</v>
      </c>
    </row>
    <row r="44" spans="1:12">
      <c r="A44" s="5" t="s">
        <v>28</v>
      </c>
      <c r="C44" s="5">
        <f>'TRB Record'!C43</f>
        <v>0</v>
      </c>
      <c r="D44" s="15">
        <v>1</v>
      </c>
      <c r="E44" s="2"/>
      <c r="F44" s="32">
        <f t="shared" si="0"/>
        <v>1</v>
      </c>
      <c r="G44" s="10"/>
      <c r="H44" s="37"/>
      <c r="I44" s="46"/>
      <c r="J44" s="43">
        <f t="shared" si="1"/>
        <v>0</v>
      </c>
      <c r="K44" s="43">
        <f t="shared" si="2"/>
        <v>0</v>
      </c>
      <c r="L44" s="43">
        <f t="shared" si="3"/>
        <v>0</v>
      </c>
    </row>
    <row r="45" spans="1:12">
      <c r="A45" s="5">
        <v>22</v>
      </c>
      <c r="C45" s="5">
        <f>'TRB Record'!C44</f>
        <v>0</v>
      </c>
      <c r="D45" s="15">
        <v>1</v>
      </c>
      <c r="E45" s="2"/>
      <c r="F45" s="32">
        <f t="shared" si="0"/>
        <v>1</v>
      </c>
      <c r="G45" s="10"/>
      <c r="H45" s="37"/>
      <c r="I45" s="46"/>
      <c r="J45" s="43">
        <f t="shared" si="1"/>
        <v>0</v>
      </c>
      <c r="K45" s="43">
        <f t="shared" si="2"/>
        <v>0</v>
      </c>
      <c r="L45" s="43">
        <f t="shared" si="3"/>
        <v>0</v>
      </c>
    </row>
    <row r="46" spans="1:12">
      <c r="A46" s="5" t="s">
        <v>29</v>
      </c>
      <c r="C46" s="5">
        <f>'TRB Record'!C45</f>
        <v>0</v>
      </c>
      <c r="D46" s="15">
        <v>1</v>
      </c>
      <c r="E46" s="2"/>
      <c r="F46" s="32">
        <f t="shared" si="0"/>
        <v>1</v>
      </c>
      <c r="G46" s="10"/>
      <c r="H46" s="37"/>
      <c r="I46" s="46"/>
      <c r="J46" s="43">
        <f t="shared" si="1"/>
        <v>0</v>
      </c>
      <c r="K46" s="43">
        <f t="shared" si="2"/>
        <v>0</v>
      </c>
      <c r="L46" s="43">
        <f t="shared" si="3"/>
        <v>0</v>
      </c>
    </row>
    <row r="47" spans="1:12">
      <c r="A47" s="5">
        <v>23</v>
      </c>
      <c r="C47" s="5">
        <f>'TRB Record'!C46</f>
        <v>0</v>
      </c>
      <c r="D47" s="15">
        <v>1</v>
      </c>
      <c r="E47" s="2"/>
      <c r="F47" s="32">
        <f t="shared" si="0"/>
        <v>1</v>
      </c>
      <c r="G47" s="10"/>
      <c r="H47" s="37"/>
      <c r="I47" s="46"/>
      <c r="J47" s="43">
        <f t="shared" si="1"/>
        <v>0</v>
      </c>
      <c r="K47" s="43">
        <f t="shared" si="2"/>
        <v>0</v>
      </c>
      <c r="L47" s="43">
        <f t="shared" si="3"/>
        <v>0</v>
      </c>
    </row>
    <row r="48" spans="1:12">
      <c r="A48" s="5" t="s">
        <v>30</v>
      </c>
      <c r="C48" s="5">
        <f>'TRB Record'!C47</f>
        <v>0</v>
      </c>
      <c r="D48" s="15">
        <v>1</v>
      </c>
      <c r="E48" s="2"/>
      <c r="F48" s="32">
        <f t="shared" si="0"/>
        <v>1</v>
      </c>
      <c r="G48" s="10"/>
      <c r="H48" s="37"/>
      <c r="I48" s="46"/>
      <c r="J48" s="43">
        <f t="shared" si="1"/>
        <v>0</v>
      </c>
      <c r="K48" s="43">
        <f t="shared" si="2"/>
        <v>0</v>
      </c>
      <c r="L48" s="43">
        <f t="shared" si="3"/>
        <v>0</v>
      </c>
    </row>
    <row r="49" spans="1:12">
      <c r="A49" s="5">
        <v>24</v>
      </c>
      <c r="C49" s="5">
        <f>'TRB Record'!C48</f>
        <v>0</v>
      </c>
      <c r="D49" s="15">
        <v>1</v>
      </c>
      <c r="E49" s="2"/>
      <c r="F49" s="32">
        <f t="shared" si="0"/>
        <v>1</v>
      </c>
      <c r="G49" s="10"/>
      <c r="H49" s="37"/>
      <c r="I49" s="46"/>
      <c r="J49" s="43">
        <f t="shared" si="1"/>
        <v>0</v>
      </c>
      <c r="K49" s="43">
        <f t="shared" si="2"/>
        <v>0</v>
      </c>
      <c r="L49" s="43">
        <f t="shared" si="3"/>
        <v>0</v>
      </c>
    </row>
    <row r="50" spans="1:12">
      <c r="A50" s="5" t="s">
        <v>31</v>
      </c>
      <c r="C50" s="5">
        <f>'TRB Record'!C49</f>
        <v>0</v>
      </c>
      <c r="D50" s="15">
        <v>1</v>
      </c>
      <c r="E50" s="2"/>
      <c r="F50" s="32">
        <f t="shared" si="0"/>
        <v>1</v>
      </c>
      <c r="G50" s="10"/>
      <c r="H50" s="37"/>
      <c r="I50" s="46"/>
      <c r="J50" s="43">
        <f t="shared" si="1"/>
        <v>0</v>
      </c>
      <c r="K50" s="43">
        <f t="shared" si="2"/>
        <v>0</v>
      </c>
      <c r="L50" s="43">
        <f t="shared" si="3"/>
        <v>0</v>
      </c>
    </row>
    <row r="51" spans="1:12">
      <c r="A51" s="5">
        <v>25</v>
      </c>
      <c r="C51" s="5">
        <f>'TRB Record'!C50</f>
        <v>0</v>
      </c>
      <c r="D51" s="15">
        <v>1</v>
      </c>
      <c r="E51" s="2"/>
      <c r="F51" s="32">
        <f t="shared" si="0"/>
        <v>1</v>
      </c>
      <c r="G51" s="10"/>
      <c r="H51" s="37"/>
      <c r="I51" s="46"/>
      <c r="J51" s="43">
        <f t="shared" si="1"/>
        <v>0</v>
      </c>
      <c r="K51" s="43">
        <f t="shared" si="2"/>
        <v>0</v>
      </c>
      <c r="L51" s="43">
        <f t="shared" si="3"/>
        <v>0</v>
      </c>
    </row>
    <row r="52" spans="1:12">
      <c r="A52" s="5" t="s">
        <v>32</v>
      </c>
      <c r="C52" s="5">
        <f>'TRB Record'!C51</f>
        <v>0</v>
      </c>
      <c r="D52" s="15">
        <v>1</v>
      </c>
      <c r="E52" s="2"/>
      <c r="F52" s="32">
        <f t="shared" si="0"/>
        <v>1</v>
      </c>
      <c r="G52" s="10"/>
      <c r="H52" s="37"/>
      <c r="I52" s="46"/>
      <c r="J52" s="43">
        <f t="shared" si="1"/>
        <v>0</v>
      </c>
      <c r="K52" s="43">
        <f t="shared" si="2"/>
        <v>0</v>
      </c>
      <c r="L52" s="43">
        <f t="shared" si="3"/>
        <v>0</v>
      </c>
    </row>
    <row r="53" spans="1:12">
      <c r="A53" s="5">
        <v>26</v>
      </c>
      <c r="C53" s="5">
        <f>'TRB Record'!C52</f>
        <v>0</v>
      </c>
      <c r="D53" s="15">
        <v>1</v>
      </c>
      <c r="E53" s="2"/>
      <c r="F53" s="32">
        <f t="shared" si="0"/>
        <v>1</v>
      </c>
      <c r="G53" s="10"/>
      <c r="H53" s="37"/>
      <c r="I53" s="46"/>
      <c r="J53" s="43">
        <f t="shared" si="1"/>
        <v>0</v>
      </c>
      <c r="K53" s="43">
        <f t="shared" si="2"/>
        <v>0</v>
      </c>
      <c r="L53" s="43">
        <f t="shared" si="3"/>
        <v>0</v>
      </c>
    </row>
    <row r="54" spans="1:12">
      <c r="A54" s="5" t="s">
        <v>33</v>
      </c>
      <c r="C54" s="5">
        <f>'TRB Record'!C53</f>
        <v>0</v>
      </c>
      <c r="D54" s="15">
        <v>1</v>
      </c>
      <c r="E54" s="2"/>
      <c r="F54" s="32">
        <f t="shared" si="0"/>
        <v>1</v>
      </c>
      <c r="G54" s="10"/>
      <c r="H54" s="37"/>
      <c r="I54" s="46"/>
      <c r="J54" s="43">
        <f t="shared" si="1"/>
        <v>0</v>
      </c>
      <c r="K54" s="43">
        <f t="shared" si="2"/>
        <v>0</v>
      </c>
      <c r="L54" s="43">
        <f t="shared" si="3"/>
        <v>0</v>
      </c>
    </row>
    <row r="55" spans="1:12">
      <c r="A55" s="5">
        <v>27</v>
      </c>
      <c r="C55" s="5">
        <f>'TRB Record'!C54</f>
        <v>0</v>
      </c>
      <c r="D55" s="15">
        <v>1</v>
      </c>
      <c r="E55" s="2"/>
      <c r="F55" s="32">
        <f t="shared" si="0"/>
        <v>1</v>
      </c>
      <c r="G55" s="10"/>
      <c r="H55" s="37"/>
      <c r="I55" s="46"/>
      <c r="J55" s="43">
        <f t="shared" si="1"/>
        <v>0</v>
      </c>
      <c r="K55" s="43">
        <f t="shared" si="2"/>
        <v>0</v>
      </c>
      <c r="L55" s="43">
        <f t="shared" si="3"/>
        <v>0</v>
      </c>
    </row>
    <row r="56" spans="1:12">
      <c r="A56" s="5" t="s">
        <v>34</v>
      </c>
      <c r="C56" s="5">
        <f>'TRB Record'!C55</f>
        <v>0</v>
      </c>
      <c r="D56" s="15">
        <v>1</v>
      </c>
      <c r="E56" s="2"/>
      <c r="F56" s="32">
        <f t="shared" si="0"/>
        <v>1</v>
      </c>
      <c r="G56" s="10"/>
      <c r="H56" s="37"/>
      <c r="I56" s="46"/>
      <c r="J56" s="43">
        <f t="shared" si="1"/>
        <v>0</v>
      </c>
      <c r="K56" s="43">
        <f t="shared" si="2"/>
        <v>0</v>
      </c>
      <c r="L56" s="43">
        <f t="shared" si="3"/>
        <v>0</v>
      </c>
    </row>
    <row r="57" spans="1:12">
      <c r="A57" s="5">
        <v>28</v>
      </c>
      <c r="C57" s="5">
        <f>'TRB Record'!C56</f>
        <v>0</v>
      </c>
      <c r="D57" s="15">
        <v>1</v>
      </c>
      <c r="E57" s="2"/>
      <c r="F57" s="32">
        <f t="shared" si="0"/>
        <v>1</v>
      </c>
      <c r="G57" s="10"/>
      <c r="H57" s="37"/>
      <c r="I57" s="46"/>
      <c r="J57" s="43">
        <f t="shared" si="1"/>
        <v>0</v>
      </c>
      <c r="K57" s="43">
        <f t="shared" si="2"/>
        <v>0</v>
      </c>
      <c r="L57" s="43">
        <f t="shared" si="3"/>
        <v>0</v>
      </c>
    </row>
    <row r="58" spans="1:12">
      <c r="A58" s="5" t="s">
        <v>35</v>
      </c>
      <c r="C58" s="5">
        <f>'TRB Record'!C57</f>
        <v>0</v>
      </c>
      <c r="D58" s="15">
        <v>1</v>
      </c>
      <c r="E58" s="2"/>
      <c r="F58" s="32">
        <f t="shared" si="0"/>
        <v>1</v>
      </c>
      <c r="G58" s="10"/>
      <c r="H58" s="37"/>
      <c r="I58" s="46"/>
      <c r="J58" s="43">
        <f t="shared" si="1"/>
        <v>0</v>
      </c>
      <c r="K58" s="43">
        <f t="shared" si="2"/>
        <v>0</v>
      </c>
      <c r="L58" s="43">
        <f t="shared" si="3"/>
        <v>0</v>
      </c>
    </row>
    <row r="59" spans="1:12">
      <c r="A59" s="5">
        <v>29</v>
      </c>
      <c r="C59" s="5">
        <f>'TRB Record'!C58</f>
        <v>0</v>
      </c>
      <c r="D59" s="15">
        <v>1</v>
      </c>
      <c r="E59" s="2"/>
      <c r="F59" s="32">
        <f t="shared" si="0"/>
        <v>1</v>
      </c>
      <c r="G59" s="10"/>
      <c r="H59" s="37"/>
      <c r="I59" s="46"/>
      <c r="J59" s="43">
        <f t="shared" si="1"/>
        <v>0</v>
      </c>
      <c r="K59" s="43">
        <f t="shared" si="2"/>
        <v>0</v>
      </c>
      <c r="L59" s="43">
        <f t="shared" si="3"/>
        <v>0</v>
      </c>
    </row>
    <row r="60" spans="1:12">
      <c r="A60" s="5" t="s">
        <v>36</v>
      </c>
      <c r="C60" s="5">
        <f>'TRB Record'!C59</f>
        <v>0</v>
      </c>
      <c r="D60" s="15">
        <v>1</v>
      </c>
      <c r="E60" s="2"/>
      <c r="F60" s="32">
        <f t="shared" si="0"/>
        <v>1</v>
      </c>
      <c r="G60" s="10"/>
      <c r="H60" s="37"/>
      <c r="I60" s="46"/>
      <c r="J60" s="43">
        <f t="shared" si="1"/>
        <v>0</v>
      </c>
      <c r="K60" s="43">
        <f t="shared" si="2"/>
        <v>0</v>
      </c>
      <c r="L60" s="43">
        <f t="shared" si="3"/>
        <v>0</v>
      </c>
    </row>
    <row r="61" spans="1:12">
      <c r="A61" s="5">
        <v>30</v>
      </c>
      <c r="C61" s="5">
        <f>'TRB Record'!C60</f>
        <v>0</v>
      </c>
      <c r="D61" s="15">
        <v>1</v>
      </c>
      <c r="E61" s="2"/>
      <c r="F61" s="32">
        <f t="shared" si="0"/>
        <v>1</v>
      </c>
      <c r="G61" s="10"/>
      <c r="H61" s="37"/>
      <c r="I61" s="46"/>
      <c r="J61" s="43">
        <f t="shared" si="1"/>
        <v>0</v>
      </c>
      <c r="K61" s="43">
        <f t="shared" si="2"/>
        <v>0</v>
      </c>
      <c r="L61" s="43">
        <f t="shared" si="3"/>
        <v>0</v>
      </c>
    </row>
    <row r="62" spans="1:12">
      <c r="A62" s="5" t="s">
        <v>37</v>
      </c>
      <c r="C62" s="5">
        <f>'TRB Record'!C61</f>
        <v>0</v>
      </c>
      <c r="D62" s="15">
        <v>1</v>
      </c>
      <c r="E62" s="2"/>
      <c r="F62" s="32">
        <f t="shared" si="0"/>
        <v>1</v>
      </c>
      <c r="G62" s="10"/>
      <c r="H62" s="37"/>
      <c r="I62" s="46"/>
      <c r="J62" s="43">
        <f t="shared" si="1"/>
        <v>0</v>
      </c>
      <c r="K62" s="43">
        <f t="shared" si="2"/>
        <v>0</v>
      </c>
      <c r="L62" s="43">
        <f t="shared" si="3"/>
        <v>0</v>
      </c>
    </row>
    <row r="63" spans="1:12">
      <c r="G63" s="10"/>
      <c r="H63" s="37"/>
      <c r="I63" s="46"/>
    </row>
  </sheetData>
  <sheetProtection sheet="1" objects="1" scenarios="1"/>
  <mergeCells count="4">
    <mergeCell ref="G1:I1"/>
    <mergeCell ref="D1:F1"/>
    <mergeCell ref="M1:N1"/>
    <mergeCell ref="O1:Q1"/>
  </mergeCells>
  <phoneticPr fontId="1" type="noConversion"/>
  <printOptions gridLines="1"/>
  <pageMargins left="0.75" right="0.75" top="1" bottom="1" header="0.5" footer="0.5"/>
  <pageSetup paperSize="0" fitToHeight="5" orientation="landscape" horizontalDpi="4294967292" verticalDpi="4294967292"/>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37024-5247-4009-B545-C563C58F4064}">
  <sheetPr codeName="Sheet3">
    <pageSetUpPr fitToPage="1"/>
  </sheetPr>
  <dimension ref="A1:Q89"/>
  <sheetViews>
    <sheetView topLeftCell="A34" workbookViewId="0">
      <selection activeCell="C63" sqref="C63"/>
    </sheetView>
  </sheetViews>
  <sheetFormatPr defaultColWidth="10.85546875" defaultRowHeight="12"/>
  <cols>
    <col min="1" max="1" width="10.85546875" style="1"/>
    <col min="2" max="2" width="16.42578125" style="9" customWidth="1"/>
    <col min="3" max="17" width="6.7109375" style="5" customWidth="1"/>
    <col min="18" max="16384" width="10.85546875" style="5"/>
  </cols>
  <sheetData>
    <row r="1" spans="1:17">
      <c r="D1" s="146" t="s">
        <v>78</v>
      </c>
      <c r="E1" s="147"/>
      <c r="F1" s="147"/>
      <c r="G1" s="147"/>
      <c r="H1" s="147"/>
      <c r="I1" s="148"/>
      <c r="J1" s="146" t="s">
        <v>79</v>
      </c>
      <c r="K1" s="147"/>
      <c r="L1" s="147"/>
      <c r="M1" s="147"/>
      <c r="N1" s="148"/>
      <c r="O1" s="149" t="s">
        <v>80</v>
      </c>
      <c r="P1" s="149"/>
      <c r="Q1" s="149"/>
    </row>
    <row r="2" spans="1:17" s="18" customFormat="1" ht="65.25" customHeight="1">
      <c r="A2" s="16" t="s">
        <v>0</v>
      </c>
      <c r="B2" s="17" t="s">
        <v>39</v>
      </c>
      <c r="C2" s="18" t="s">
        <v>81</v>
      </c>
      <c r="D2" s="50" t="s">
        <v>82</v>
      </c>
      <c r="E2" s="48" t="s">
        <v>56</v>
      </c>
      <c r="F2" s="48" t="s">
        <v>57</v>
      </c>
      <c r="G2" s="48" t="s">
        <v>58</v>
      </c>
      <c r="H2" s="48" t="s">
        <v>59</v>
      </c>
      <c r="I2" s="51" t="s">
        <v>60</v>
      </c>
      <c r="J2" s="50" t="s">
        <v>56</v>
      </c>
      <c r="K2" s="48" t="s">
        <v>57</v>
      </c>
      <c r="L2" s="48" t="s">
        <v>58</v>
      </c>
      <c r="M2" s="48" t="s">
        <v>59</v>
      </c>
      <c r="N2" s="51" t="s">
        <v>60</v>
      </c>
      <c r="O2" s="18" t="s">
        <v>75</v>
      </c>
      <c r="P2" s="18" t="s">
        <v>76</v>
      </c>
      <c r="Q2" s="18" t="s">
        <v>77</v>
      </c>
    </row>
    <row r="3" spans="1:17" s="12" customFormat="1">
      <c r="A3" s="19">
        <f>'TRB Record'!A2</f>
        <v>1</v>
      </c>
      <c r="B3" s="9">
        <f>'TRB Record'!C2</f>
        <v>0</v>
      </c>
      <c r="C3" s="20">
        <f>Lignin!J2</f>
        <v>0</v>
      </c>
      <c r="D3" s="52">
        <f>'Monomeric sugars'!M4</f>
        <v>0</v>
      </c>
      <c r="E3" s="49">
        <f>'Monomeric sugars'!N4</f>
        <v>0</v>
      </c>
      <c r="F3" s="49">
        <f>'Monomeric sugars'!O4</f>
        <v>0</v>
      </c>
      <c r="G3" s="49">
        <f>'Monomeric sugars'!P4</f>
        <v>0</v>
      </c>
      <c r="H3" s="49">
        <f>'Monomeric sugars'!Q4</f>
        <v>0</v>
      </c>
      <c r="I3" s="53">
        <f>'Monomeric sugars'!R4</f>
        <v>0</v>
      </c>
      <c r="J3" s="52" t="e">
        <f>'Total sugars'!W7</f>
        <v>#DIV/0!</v>
      </c>
      <c r="K3" s="49" t="e">
        <f>'Total sugars'!X7</f>
        <v>#DIV/0!</v>
      </c>
      <c r="L3" s="49" t="e">
        <f>'Total sugars'!Y7</f>
        <v>#DIV/0!</v>
      </c>
      <c r="M3" s="49" t="e">
        <f>'Total sugars'!Z7</f>
        <v>#DIV/0!</v>
      </c>
      <c r="N3" s="53" t="e">
        <f>'Total sugars'!AA7</f>
        <v>#DIV/0!</v>
      </c>
      <c r="O3" s="20">
        <f>'Organic Acids'!J3</f>
        <v>0</v>
      </c>
      <c r="P3" s="20">
        <f>'Organic Acids'!K3</f>
        <v>0</v>
      </c>
      <c r="Q3" s="20">
        <f>'Organic Acids'!L3</f>
        <v>0</v>
      </c>
    </row>
    <row r="4" spans="1:17" s="12" customFormat="1">
      <c r="A4" s="19" t="str">
        <f>'TRB Record'!A3</f>
        <v>replicate 1</v>
      </c>
      <c r="B4" s="9">
        <f>'TRB Record'!C3</f>
        <v>0</v>
      </c>
      <c r="C4" s="20">
        <f>Lignin!J3</f>
        <v>0</v>
      </c>
      <c r="D4" s="52">
        <f>'Monomeric sugars'!M5</f>
        <v>0</v>
      </c>
      <c r="E4" s="49">
        <f>'Monomeric sugars'!N5</f>
        <v>0</v>
      </c>
      <c r="F4" s="49">
        <f>'Monomeric sugars'!O5</f>
        <v>0</v>
      </c>
      <c r="G4" s="49">
        <f>'Monomeric sugars'!P5</f>
        <v>0</v>
      </c>
      <c r="H4" s="49">
        <f>'Monomeric sugars'!Q5</f>
        <v>0</v>
      </c>
      <c r="I4" s="53">
        <f>'Monomeric sugars'!R5</f>
        <v>0</v>
      </c>
      <c r="J4" s="52" t="e">
        <f>'Total sugars'!W8</f>
        <v>#DIV/0!</v>
      </c>
      <c r="K4" s="49" t="e">
        <f>'Total sugars'!X8</f>
        <v>#DIV/0!</v>
      </c>
      <c r="L4" s="49" t="e">
        <f>'Total sugars'!Y8</f>
        <v>#DIV/0!</v>
      </c>
      <c r="M4" s="49" t="e">
        <f>'Total sugars'!Z8</f>
        <v>#DIV/0!</v>
      </c>
      <c r="N4" s="53" t="e">
        <f>'Total sugars'!AA8</f>
        <v>#DIV/0!</v>
      </c>
      <c r="O4" s="20">
        <f>'Organic Acids'!J4</f>
        <v>0</v>
      </c>
      <c r="P4" s="20">
        <f>'Organic Acids'!K4</f>
        <v>0</v>
      </c>
      <c r="Q4" s="20">
        <f>'Organic Acids'!L4</f>
        <v>0</v>
      </c>
    </row>
    <row r="5" spans="1:17" s="12" customFormat="1">
      <c r="A5" s="19">
        <f>'TRB Record'!A4</f>
        <v>2</v>
      </c>
      <c r="B5" s="9">
        <f>'TRB Record'!C4</f>
        <v>0</v>
      </c>
      <c r="C5" s="20">
        <f>Lignin!J4</f>
        <v>0</v>
      </c>
      <c r="D5" s="52">
        <f>'Monomeric sugars'!M6</f>
        <v>0</v>
      </c>
      <c r="E5" s="49">
        <f>'Monomeric sugars'!N6</f>
        <v>0</v>
      </c>
      <c r="F5" s="49">
        <f>'Monomeric sugars'!O6</f>
        <v>0</v>
      </c>
      <c r="G5" s="49">
        <f>'Monomeric sugars'!P6</f>
        <v>0</v>
      </c>
      <c r="H5" s="49">
        <f>'Monomeric sugars'!Q6</f>
        <v>0</v>
      </c>
      <c r="I5" s="53">
        <f>'Monomeric sugars'!R6</f>
        <v>0</v>
      </c>
      <c r="J5" s="52" t="e">
        <f>'Total sugars'!W9</f>
        <v>#DIV/0!</v>
      </c>
      <c r="K5" s="49" t="e">
        <f>'Total sugars'!X9</f>
        <v>#DIV/0!</v>
      </c>
      <c r="L5" s="49" t="e">
        <f>'Total sugars'!Y9</f>
        <v>#DIV/0!</v>
      </c>
      <c r="M5" s="49" t="e">
        <f>'Total sugars'!Z9</f>
        <v>#DIV/0!</v>
      </c>
      <c r="N5" s="53" t="e">
        <f>'Total sugars'!AA9</f>
        <v>#DIV/0!</v>
      </c>
      <c r="O5" s="20">
        <f>'Organic Acids'!J5</f>
        <v>0</v>
      </c>
      <c r="P5" s="20">
        <f>'Organic Acids'!K5</f>
        <v>0</v>
      </c>
      <c r="Q5" s="20">
        <f>'Organic Acids'!L5</f>
        <v>0</v>
      </c>
    </row>
    <row r="6" spans="1:17">
      <c r="A6" s="19" t="str">
        <f>'TRB Record'!A5</f>
        <v>replicate 2</v>
      </c>
      <c r="B6" s="9">
        <f>'TRB Record'!C5</f>
        <v>0</v>
      </c>
      <c r="C6" s="20">
        <f>Lignin!J5</f>
        <v>0</v>
      </c>
      <c r="D6" s="52">
        <f>'Monomeric sugars'!M7</f>
        <v>0</v>
      </c>
      <c r="E6" s="49">
        <f>'Monomeric sugars'!N7</f>
        <v>0</v>
      </c>
      <c r="F6" s="49">
        <f>'Monomeric sugars'!O7</f>
        <v>0</v>
      </c>
      <c r="G6" s="49">
        <f>'Monomeric sugars'!P7</f>
        <v>0</v>
      </c>
      <c r="H6" s="49">
        <f>'Monomeric sugars'!Q7</f>
        <v>0</v>
      </c>
      <c r="I6" s="53">
        <f>'Monomeric sugars'!R7</f>
        <v>0</v>
      </c>
      <c r="J6" s="52" t="e">
        <f>'Total sugars'!W10</f>
        <v>#DIV/0!</v>
      </c>
      <c r="K6" s="49" t="e">
        <f>'Total sugars'!X10</f>
        <v>#DIV/0!</v>
      </c>
      <c r="L6" s="49" t="e">
        <f>'Total sugars'!Y10</f>
        <v>#DIV/0!</v>
      </c>
      <c r="M6" s="49" t="e">
        <f>'Total sugars'!Z10</f>
        <v>#DIV/0!</v>
      </c>
      <c r="N6" s="53" t="e">
        <f>'Total sugars'!AA10</f>
        <v>#DIV/0!</v>
      </c>
      <c r="O6" s="20">
        <f>'Organic Acids'!J6</f>
        <v>0</v>
      </c>
      <c r="P6" s="20">
        <f>'Organic Acids'!K6</f>
        <v>0</v>
      </c>
      <c r="Q6" s="20">
        <f>'Organic Acids'!L6</f>
        <v>0</v>
      </c>
    </row>
    <row r="7" spans="1:17">
      <c r="A7" s="19">
        <f>'TRB Record'!A6</f>
        <v>3</v>
      </c>
      <c r="B7" s="9">
        <f>'TRB Record'!C6</f>
        <v>0</v>
      </c>
      <c r="C7" s="20">
        <f>Lignin!J6</f>
        <v>0</v>
      </c>
      <c r="D7" s="52">
        <f>'Monomeric sugars'!M8</f>
        <v>0</v>
      </c>
      <c r="E7" s="49">
        <f>'Monomeric sugars'!N8</f>
        <v>0</v>
      </c>
      <c r="F7" s="49">
        <f>'Monomeric sugars'!O8</f>
        <v>0</v>
      </c>
      <c r="G7" s="49">
        <f>'Monomeric sugars'!P8</f>
        <v>0</v>
      </c>
      <c r="H7" s="49">
        <f>'Monomeric sugars'!Q8</f>
        <v>0</v>
      </c>
      <c r="I7" s="53">
        <f>'Monomeric sugars'!R8</f>
        <v>0</v>
      </c>
      <c r="J7" s="52" t="e">
        <f>'Total sugars'!W11</f>
        <v>#DIV/0!</v>
      </c>
      <c r="K7" s="49" t="e">
        <f>'Total sugars'!X11</f>
        <v>#DIV/0!</v>
      </c>
      <c r="L7" s="49" t="e">
        <f>'Total sugars'!Y11</f>
        <v>#DIV/0!</v>
      </c>
      <c r="M7" s="49" t="e">
        <f>'Total sugars'!Z11</f>
        <v>#DIV/0!</v>
      </c>
      <c r="N7" s="53" t="e">
        <f>'Total sugars'!AA11</f>
        <v>#DIV/0!</v>
      </c>
      <c r="O7" s="20">
        <f>'Organic Acids'!J7</f>
        <v>0</v>
      </c>
      <c r="P7" s="20">
        <f>'Organic Acids'!K7</f>
        <v>0</v>
      </c>
      <c r="Q7" s="20">
        <f>'Organic Acids'!L7</f>
        <v>0</v>
      </c>
    </row>
    <row r="8" spans="1:17">
      <c r="A8" s="19" t="str">
        <f>'TRB Record'!A7</f>
        <v>replicate 3</v>
      </c>
      <c r="B8" s="9">
        <f>'TRB Record'!C7</f>
        <v>0</v>
      </c>
      <c r="C8" s="20">
        <f>Lignin!J7</f>
        <v>0</v>
      </c>
      <c r="D8" s="52">
        <f>'Monomeric sugars'!M9</f>
        <v>0</v>
      </c>
      <c r="E8" s="49">
        <f>'Monomeric sugars'!N9</f>
        <v>0</v>
      </c>
      <c r="F8" s="49">
        <f>'Monomeric sugars'!O9</f>
        <v>0</v>
      </c>
      <c r="G8" s="49">
        <f>'Monomeric sugars'!P9</f>
        <v>0</v>
      </c>
      <c r="H8" s="49">
        <f>'Monomeric sugars'!Q9</f>
        <v>0</v>
      </c>
      <c r="I8" s="53">
        <f>'Monomeric sugars'!R9</f>
        <v>0</v>
      </c>
      <c r="J8" s="52" t="e">
        <f>'Total sugars'!W12</f>
        <v>#DIV/0!</v>
      </c>
      <c r="K8" s="49" t="e">
        <f>'Total sugars'!X12</f>
        <v>#DIV/0!</v>
      </c>
      <c r="L8" s="49" t="e">
        <f>'Total sugars'!Y12</f>
        <v>#DIV/0!</v>
      </c>
      <c r="M8" s="49" t="e">
        <f>'Total sugars'!Z12</f>
        <v>#DIV/0!</v>
      </c>
      <c r="N8" s="53" t="e">
        <f>'Total sugars'!AA12</f>
        <v>#DIV/0!</v>
      </c>
      <c r="O8" s="20">
        <f>'Organic Acids'!J8</f>
        <v>0</v>
      </c>
      <c r="P8" s="20">
        <f>'Organic Acids'!K8</f>
        <v>0</v>
      </c>
      <c r="Q8" s="20">
        <f>'Organic Acids'!L8</f>
        <v>0</v>
      </c>
    </row>
    <row r="9" spans="1:17">
      <c r="A9" s="19">
        <f>'TRB Record'!A8</f>
        <v>4</v>
      </c>
      <c r="B9" s="9">
        <f>'TRB Record'!C8</f>
        <v>0</v>
      </c>
      <c r="C9" s="20">
        <f>Lignin!J8</f>
        <v>0</v>
      </c>
      <c r="D9" s="52">
        <f>'Monomeric sugars'!M10</f>
        <v>0</v>
      </c>
      <c r="E9" s="49">
        <f>'Monomeric sugars'!N10</f>
        <v>0</v>
      </c>
      <c r="F9" s="49">
        <f>'Monomeric sugars'!O10</f>
        <v>0</v>
      </c>
      <c r="G9" s="49">
        <f>'Monomeric sugars'!P10</f>
        <v>0</v>
      </c>
      <c r="H9" s="49">
        <f>'Monomeric sugars'!Q10</f>
        <v>0</v>
      </c>
      <c r="I9" s="53">
        <f>'Monomeric sugars'!R10</f>
        <v>0</v>
      </c>
      <c r="J9" s="52" t="e">
        <f>'Total sugars'!W13</f>
        <v>#DIV/0!</v>
      </c>
      <c r="K9" s="49" t="e">
        <f>'Total sugars'!X13</f>
        <v>#DIV/0!</v>
      </c>
      <c r="L9" s="49" t="e">
        <f>'Total sugars'!Y13</f>
        <v>#DIV/0!</v>
      </c>
      <c r="M9" s="49" t="e">
        <f>'Total sugars'!Z13</f>
        <v>#DIV/0!</v>
      </c>
      <c r="N9" s="53" t="e">
        <f>'Total sugars'!AA13</f>
        <v>#DIV/0!</v>
      </c>
      <c r="O9" s="20">
        <f>'Organic Acids'!J9</f>
        <v>0</v>
      </c>
      <c r="P9" s="20">
        <f>'Organic Acids'!K9</f>
        <v>0</v>
      </c>
      <c r="Q9" s="20">
        <f>'Organic Acids'!L9</f>
        <v>0</v>
      </c>
    </row>
    <row r="10" spans="1:17">
      <c r="A10" s="19" t="str">
        <f>'TRB Record'!A9</f>
        <v>replicate 4</v>
      </c>
      <c r="B10" s="9">
        <f>'TRB Record'!C9</f>
        <v>0</v>
      </c>
      <c r="C10" s="20">
        <f>Lignin!J9</f>
        <v>0</v>
      </c>
      <c r="D10" s="52">
        <f>'Monomeric sugars'!M11</f>
        <v>0</v>
      </c>
      <c r="E10" s="49">
        <f>'Monomeric sugars'!N11</f>
        <v>0</v>
      </c>
      <c r="F10" s="49">
        <f>'Monomeric sugars'!O11</f>
        <v>0</v>
      </c>
      <c r="G10" s="49">
        <f>'Monomeric sugars'!P11</f>
        <v>0</v>
      </c>
      <c r="H10" s="49">
        <f>'Monomeric sugars'!Q11</f>
        <v>0</v>
      </c>
      <c r="I10" s="53">
        <f>'Monomeric sugars'!R11</f>
        <v>0</v>
      </c>
      <c r="J10" s="52" t="e">
        <f>'Total sugars'!W14</f>
        <v>#DIV/0!</v>
      </c>
      <c r="K10" s="49" t="e">
        <f>'Total sugars'!X14</f>
        <v>#DIV/0!</v>
      </c>
      <c r="L10" s="49" t="e">
        <f>'Total sugars'!Y14</f>
        <v>#DIV/0!</v>
      </c>
      <c r="M10" s="49" t="e">
        <f>'Total sugars'!Z14</f>
        <v>#DIV/0!</v>
      </c>
      <c r="N10" s="53" t="e">
        <f>'Total sugars'!AA14</f>
        <v>#DIV/0!</v>
      </c>
      <c r="O10" s="20">
        <f>'Organic Acids'!J10</f>
        <v>0</v>
      </c>
      <c r="P10" s="20">
        <f>'Organic Acids'!K10</f>
        <v>0</v>
      </c>
      <c r="Q10" s="20">
        <f>'Organic Acids'!L10</f>
        <v>0</v>
      </c>
    </row>
    <row r="11" spans="1:17">
      <c r="A11" s="19">
        <f>'TRB Record'!A10</f>
        <v>5</v>
      </c>
      <c r="B11" s="9">
        <f>'TRB Record'!C10</f>
        <v>0</v>
      </c>
      <c r="C11" s="20">
        <f>Lignin!J10</f>
        <v>0</v>
      </c>
      <c r="D11" s="52">
        <f>'Monomeric sugars'!M12</f>
        <v>0</v>
      </c>
      <c r="E11" s="49">
        <f>'Monomeric sugars'!N12</f>
        <v>0</v>
      </c>
      <c r="F11" s="49">
        <f>'Monomeric sugars'!O12</f>
        <v>0</v>
      </c>
      <c r="G11" s="49">
        <f>'Monomeric sugars'!P12</f>
        <v>0</v>
      </c>
      <c r="H11" s="49">
        <f>'Monomeric sugars'!Q12</f>
        <v>0</v>
      </c>
      <c r="I11" s="53">
        <f>'Monomeric sugars'!R12</f>
        <v>0</v>
      </c>
      <c r="J11" s="52" t="e">
        <f>'Total sugars'!W15</f>
        <v>#DIV/0!</v>
      </c>
      <c r="K11" s="49" t="e">
        <f>'Total sugars'!X15</f>
        <v>#DIV/0!</v>
      </c>
      <c r="L11" s="49" t="e">
        <f>'Total sugars'!Y15</f>
        <v>#DIV/0!</v>
      </c>
      <c r="M11" s="49" t="e">
        <f>'Total sugars'!Z15</f>
        <v>#DIV/0!</v>
      </c>
      <c r="N11" s="53" t="e">
        <f>'Total sugars'!AA15</f>
        <v>#DIV/0!</v>
      </c>
      <c r="O11" s="20">
        <f>'Organic Acids'!J11</f>
        <v>0</v>
      </c>
      <c r="P11" s="20">
        <f>'Organic Acids'!K11</f>
        <v>0</v>
      </c>
      <c r="Q11" s="20">
        <f>'Organic Acids'!L11</f>
        <v>0</v>
      </c>
    </row>
    <row r="12" spans="1:17">
      <c r="A12" s="19" t="str">
        <f>'TRB Record'!A11</f>
        <v>replicate 5</v>
      </c>
      <c r="B12" s="9">
        <f>'TRB Record'!C11</f>
        <v>0</v>
      </c>
      <c r="C12" s="20">
        <f>Lignin!J11</f>
        <v>0</v>
      </c>
      <c r="D12" s="52">
        <f>'Monomeric sugars'!M13</f>
        <v>0</v>
      </c>
      <c r="E12" s="49">
        <f>'Monomeric sugars'!N13</f>
        <v>0</v>
      </c>
      <c r="F12" s="49">
        <f>'Monomeric sugars'!O13</f>
        <v>0</v>
      </c>
      <c r="G12" s="49">
        <f>'Monomeric sugars'!P13</f>
        <v>0</v>
      </c>
      <c r="H12" s="49">
        <f>'Monomeric sugars'!Q13</f>
        <v>0</v>
      </c>
      <c r="I12" s="53">
        <f>'Monomeric sugars'!R13</f>
        <v>0</v>
      </c>
      <c r="J12" s="52" t="e">
        <f>'Total sugars'!W16</f>
        <v>#DIV/0!</v>
      </c>
      <c r="K12" s="49" t="e">
        <f>'Total sugars'!X16</f>
        <v>#DIV/0!</v>
      </c>
      <c r="L12" s="49" t="e">
        <f>'Total sugars'!Y16</f>
        <v>#DIV/0!</v>
      </c>
      <c r="M12" s="49" t="e">
        <f>'Total sugars'!Z16</f>
        <v>#DIV/0!</v>
      </c>
      <c r="N12" s="53" t="e">
        <f>'Total sugars'!AA16</f>
        <v>#DIV/0!</v>
      </c>
      <c r="O12" s="20">
        <f>'Organic Acids'!J12</f>
        <v>0</v>
      </c>
      <c r="P12" s="20">
        <f>'Organic Acids'!K12</f>
        <v>0</v>
      </c>
      <c r="Q12" s="20">
        <f>'Organic Acids'!L12</f>
        <v>0</v>
      </c>
    </row>
    <row r="13" spans="1:17">
      <c r="A13" s="19">
        <f>'TRB Record'!A12</f>
        <v>6</v>
      </c>
      <c r="B13" s="9">
        <f>'TRB Record'!C12</f>
        <v>0</v>
      </c>
      <c r="C13" s="20">
        <f>Lignin!J12</f>
        <v>0</v>
      </c>
      <c r="D13" s="52">
        <f>'Monomeric sugars'!M14</f>
        <v>0</v>
      </c>
      <c r="E13" s="49">
        <f>'Monomeric sugars'!N14</f>
        <v>0</v>
      </c>
      <c r="F13" s="49">
        <f>'Monomeric sugars'!O14</f>
        <v>0</v>
      </c>
      <c r="G13" s="49">
        <f>'Monomeric sugars'!P14</f>
        <v>0</v>
      </c>
      <c r="H13" s="49">
        <f>'Monomeric sugars'!Q14</f>
        <v>0</v>
      </c>
      <c r="I13" s="53">
        <f>'Monomeric sugars'!R14</f>
        <v>0</v>
      </c>
      <c r="J13" s="52" t="e">
        <f>'Total sugars'!W17</f>
        <v>#DIV/0!</v>
      </c>
      <c r="K13" s="49" t="e">
        <f>'Total sugars'!X17</f>
        <v>#DIV/0!</v>
      </c>
      <c r="L13" s="49" t="e">
        <f>'Total sugars'!Y17</f>
        <v>#DIV/0!</v>
      </c>
      <c r="M13" s="49" t="e">
        <f>'Total sugars'!Z17</f>
        <v>#DIV/0!</v>
      </c>
      <c r="N13" s="53" t="e">
        <f>'Total sugars'!AA17</f>
        <v>#DIV/0!</v>
      </c>
      <c r="O13" s="20">
        <f>'Organic Acids'!J13</f>
        <v>0</v>
      </c>
      <c r="P13" s="20">
        <f>'Organic Acids'!K13</f>
        <v>0</v>
      </c>
      <c r="Q13" s="20">
        <f>'Organic Acids'!L13</f>
        <v>0</v>
      </c>
    </row>
    <row r="14" spans="1:17">
      <c r="A14" s="19" t="str">
        <f>'TRB Record'!A13</f>
        <v>replicate 6</v>
      </c>
      <c r="B14" s="9">
        <f>'TRB Record'!C13</f>
        <v>0</v>
      </c>
      <c r="C14" s="20">
        <f>Lignin!J13</f>
        <v>0</v>
      </c>
      <c r="D14" s="52">
        <f>'Monomeric sugars'!M15</f>
        <v>0</v>
      </c>
      <c r="E14" s="49">
        <f>'Monomeric sugars'!N15</f>
        <v>0</v>
      </c>
      <c r="F14" s="49">
        <f>'Monomeric sugars'!O15</f>
        <v>0</v>
      </c>
      <c r="G14" s="49">
        <f>'Monomeric sugars'!P15</f>
        <v>0</v>
      </c>
      <c r="H14" s="49">
        <f>'Monomeric sugars'!Q15</f>
        <v>0</v>
      </c>
      <c r="I14" s="53">
        <f>'Monomeric sugars'!R15</f>
        <v>0</v>
      </c>
      <c r="J14" s="52" t="e">
        <f>'Total sugars'!W18</f>
        <v>#DIV/0!</v>
      </c>
      <c r="K14" s="49" t="e">
        <f>'Total sugars'!X18</f>
        <v>#DIV/0!</v>
      </c>
      <c r="L14" s="49" t="e">
        <f>'Total sugars'!Y18</f>
        <v>#DIV/0!</v>
      </c>
      <c r="M14" s="49" t="e">
        <f>'Total sugars'!Z18</f>
        <v>#DIV/0!</v>
      </c>
      <c r="N14" s="53" t="e">
        <f>'Total sugars'!AA18</f>
        <v>#DIV/0!</v>
      </c>
      <c r="O14" s="20">
        <f>'Organic Acids'!J14</f>
        <v>0</v>
      </c>
      <c r="P14" s="20">
        <f>'Organic Acids'!K14</f>
        <v>0</v>
      </c>
      <c r="Q14" s="20">
        <f>'Organic Acids'!L14</f>
        <v>0</v>
      </c>
    </row>
    <row r="15" spans="1:17">
      <c r="A15" s="19">
        <f>'TRB Record'!A14</f>
        <v>7</v>
      </c>
      <c r="B15" s="9">
        <f>'TRB Record'!C14</f>
        <v>0</v>
      </c>
      <c r="C15" s="20">
        <f>Lignin!J14</f>
        <v>0</v>
      </c>
      <c r="D15" s="52">
        <f>'Monomeric sugars'!M16</f>
        <v>0</v>
      </c>
      <c r="E15" s="49">
        <f>'Monomeric sugars'!N16</f>
        <v>0</v>
      </c>
      <c r="F15" s="49">
        <f>'Monomeric sugars'!O16</f>
        <v>0</v>
      </c>
      <c r="G15" s="49">
        <f>'Monomeric sugars'!P16</f>
        <v>0</v>
      </c>
      <c r="H15" s="49">
        <f>'Monomeric sugars'!Q16</f>
        <v>0</v>
      </c>
      <c r="I15" s="53">
        <f>'Monomeric sugars'!R16</f>
        <v>0</v>
      </c>
      <c r="J15" s="52" t="e">
        <f>'Total sugars'!W19</f>
        <v>#DIV/0!</v>
      </c>
      <c r="K15" s="49" t="e">
        <f>'Total sugars'!X19</f>
        <v>#DIV/0!</v>
      </c>
      <c r="L15" s="49" t="e">
        <f>'Total sugars'!Y19</f>
        <v>#DIV/0!</v>
      </c>
      <c r="M15" s="49" t="e">
        <f>'Total sugars'!Z19</f>
        <v>#DIV/0!</v>
      </c>
      <c r="N15" s="53" t="e">
        <f>'Total sugars'!AA19</f>
        <v>#DIV/0!</v>
      </c>
      <c r="O15" s="20">
        <f>'Organic Acids'!J15</f>
        <v>0</v>
      </c>
      <c r="P15" s="20">
        <f>'Organic Acids'!K15</f>
        <v>0</v>
      </c>
      <c r="Q15" s="20">
        <f>'Organic Acids'!L15</f>
        <v>0</v>
      </c>
    </row>
    <row r="16" spans="1:17">
      <c r="A16" s="19" t="str">
        <f>'TRB Record'!A15</f>
        <v>replicate 7</v>
      </c>
      <c r="B16" s="9">
        <f>'TRB Record'!C15</f>
        <v>0</v>
      </c>
      <c r="C16" s="20">
        <f>Lignin!J15</f>
        <v>0</v>
      </c>
      <c r="D16" s="52">
        <f>'Monomeric sugars'!M17</f>
        <v>0</v>
      </c>
      <c r="E16" s="49">
        <f>'Monomeric sugars'!N17</f>
        <v>0</v>
      </c>
      <c r="F16" s="49">
        <f>'Monomeric sugars'!O17</f>
        <v>0</v>
      </c>
      <c r="G16" s="49">
        <f>'Monomeric sugars'!P17</f>
        <v>0</v>
      </c>
      <c r="H16" s="49">
        <f>'Monomeric sugars'!Q17</f>
        <v>0</v>
      </c>
      <c r="I16" s="53">
        <f>'Monomeric sugars'!R17</f>
        <v>0</v>
      </c>
      <c r="J16" s="52" t="e">
        <f>'Total sugars'!W20</f>
        <v>#DIV/0!</v>
      </c>
      <c r="K16" s="49" t="e">
        <f>'Total sugars'!X20</f>
        <v>#DIV/0!</v>
      </c>
      <c r="L16" s="49" t="e">
        <f>'Total sugars'!Y20</f>
        <v>#DIV/0!</v>
      </c>
      <c r="M16" s="49" t="e">
        <f>'Total sugars'!Z20</f>
        <v>#DIV/0!</v>
      </c>
      <c r="N16" s="53" t="e">
        <f>'Total sugars'!AA20</f>
        <v>#DIV/0!</v>
      </c>
      <c r="O16" s="20">
        <f>'Organic Acids'!J16</f>
        <v>0</v>
      </c>
      <c r="P16" s="20">
        <f>'Organic Acids'!K16</f>
        <v>0</v>
      </c>
      <c r="Q16" s="20">
        <f>'Organic Acids'!L16</f>
        <v>0</v>
      </c>
    </row>
    <row r="17" spans="1:17">
      <c r="A17" s="19">
        <f>'TRB Record'!A16</f>
        <v>8</v>
      </c>
      <c r="B17" s="9">
        <f>'TRB Record'!C16</f>
        <v>0</v>
      </c>
      <c r="C17" s="20">
        <f>Lignin!J16</f>
        <v>0</v>
      </c>
      <c r="D17" s="52">
        <f>'Monomeric sugars'!M18</f>
        <v>0</v>
      </c>
      <c r="E17" s="49">
        <f>'Monomeric sugars'!N18</f>
        <v>0</v>
      </c>
      <c r="F17" s="49">
        <f>'Monomeric sugars'!O18</f>
        <v>0</v>
      </c>
      <c r="G17" s="49">
        <f>'Monomeric sugars'!P18</f>
        <v>0</v>
      </c>
      <c r="H17" s="49">
        <f>'Monomeric sugars'!Q18</f>
        <v>0</v>
      </c>
      <c r="I17" s="53">
        <f>'Monomeric sugars'!R18</f>
        <v>0</v>
      </c>
      <c r="J17" s="52" t="e">
        <f>'Total sugars'!W21</f>
        <v>#DIV/0!</v>
      </c>
      <c r="K17" s="49" t="e">
        <f>'Total sugars'!X21</f>
        <v>#DIV/0!</v>
      </c>
      <c r="L17" s="49" t="e">
        <f>'Total sugars'!Y21</f>
        <v>#DIV/0!</v>
      </c>
      <c r="M17" s="49" t="e">
        <f>'Total sugars'!Z21</f>
        <v>#DIV/0!</v>
      </c>
      <c r="N17" s="53" t="e">
        <f>'Total sugars'!AA21</f>
        <v>#DIV/0!</v>
      </c>
      <c r="O17" s="20">
        <f>'Organic Acids'!J17</f>
        <v>0</v>
      </c>
      <c r="P17" s="20">
        <f>'Organic Acids'!K17</f>
        <v>0</v>
      </c>
      <c r="Q17" s="20">
        <f>'Organic Acids'!L17</f>
        <v>0</v>
      </c>
    </row>
    <row r="18" spans="1:17">
      <c r="A18" s="19" t="str">
        <f>'TRB Record'!A17</f>
        <v>replicate 8</v>
      </c>
      <c r="B18" s="9">
        <f>'TRB Record'!C17</f>
        <v>0</v>
      </c>
      <c r="C18" s="20">
        <f>Lignin!J17</f>
        <v>0</v>
      </c>
      <c r="D18" s="52">
        <f>'Monomeric sugars'!M19</f>
        <v>0</v>
      </c>
      <c r="E18" s="49">
        <f>'Monomeric sugars'!N19</f>
        <v>0</v>
      </c>
      <c r="F18" s="49">
        <f>'Monomeric sugars'!O19</f>
        <v>0</v>
      </c>
      <c r="G18" s="49">
        <f>'Monomeric sugars'!P19</f>
        <v>0</v>
      </c>
      <c r="H18" s="49">
        <f>'Monomeric sugars'!Q19</f>
        <v>0</v>
      </c>
      <c r="I18" s="53">
        <f>'Monomeric sugars'!R19</f>
        <v>0</v>
      </c>
      <c r="J18" s="52" t="e">
        <f>'Total sugars'!W22</f>
        <v>#DIV/0!</v>
      </c>
      <c r="K18" s="49" t="e">
        <f>'Total sugars'!X22</f>
        <v>#DIV/0!</v>
      </c>
      <c r="L18" s="49" t="e">
        <f>'Total sugars'!Y22</f>
        <v>#DIV/0!</v>
      </c>
      <c r="M18" s="49" t="e">
        <f>'Total sugars'!Z22</f>
        <v>#DIV/0!</v>
      </c>
      <c r="N18" s="53" t="e">
        <f>'Total sugars'!AA22</f>
        <v>#DIV/0!</v>
      </c>
      <c r="O18" s="20">
        <f>'Organic Acids'!J18</f>
        <v>0</v>
      </c>
      <c r="P18" s="20">
        <f>'Organic Acids'!K18</f>
        <v>0</v>
      </c>
      <c r="Q18" s="20">
        <f>'Organic Acids'!L18</f>
        <v>0</v>
      </c>
    </row>
    <row r="19" spans="1:17">
      <c r="A19" s="19">
        <f>'TRB Record'!A18</f>
        <v>9</v>
      </c>
      <c r="B19" s="9">
        <f>'TRB Record'!C18</f>
        <v>0</v>
      </c>
      <c r="C19" s="20">
        <f>Lignin!J18</f>
        <v>0</v>
      </c>
      <c r="D19" s="52">
        <f>'Monomeric sugars'!M20</f>
        <v>0</v>
      </c>
      <c r="E19" s="49">
        <f>'Monomeric sugars'!N20</f>
        <v>0</v>
      </c>
      <c r="F19" s="49">
        <f>'Monomeric sugars'!O20</f>
        <v>0</v>
      </c>
      <c r="G19" s="49">
        <f>'Monomeric sugars'!P20</f>
        <v>0</v>
      </c>
      <c r="H19" s="49">
        <f>'Monomeric sugars'!Q20</f>
        <v>0</v>
      </c>
      <c r="I19" s="53">
        <f>'Monomeric sugars'!R20</f>
        <v>0</v>
      </c>
      <c r="J19" s="52" t="e">
        <f>'Total sugars'!W23</f>
        <v>#DIV/0!</v>
      </c>
      <c r="K19" s="49" t="e">
        <f>'Total sugars'!X23</f>
        <v>#DIV/0!</v>
      </c>
      <c r="L19" s="49" t="e">
        <f>'Total sugars'!Y23</f>
        <v>#DIV/0!</v>
      </c>
      <c r="M19" s="49" t="e">
        <f>'Total sugars'!Z23</f>
        <v>#DIV/0!</v>
      </c>
      <c r="N19" s="53" t="e">
        <f>'Total sugars'!AA23</f>
        <v>#DIV/0!</v>
      </c>
      <c r="O19" s="20">
        <f>'Organic Acids'!J19</f>
        <v>0</v>
      </c>
      <c r="P19" s="20">
        <f>'Organic Acids'!K19</f>
        <v>0</v>
      </c>
      <c r="Q19" s="20">
        <f>'Organic Acids'!L19</f>
        <v>0</v>
      </c>
    </row>
    <row r="20" spans="1:17">
      <c r="A20" s="19" t="str">
        <f>'TRB Record'!A19</f>
        <v>replicate 9</v>
      </c>
      <c r="B20" s="9">
        <f>'TRB Record'!C19</f>
        <v>0</v>
      </c>
      <c r="C20" s="20">
        <f>Lignin!J19</f>
        <v>0</v>
      </c>
      <c r="D20" s="52">
        <f>'Monomeric sugars'!M21</f>
        <v>0</v>
      </c>
      <c r="E20" s="49">
        <f>'Monomeric sugars'!N21</f>
        <v>0</v>
      </c>
      <c r="F20" s="49">
        <f>'Monomeric sugars'!O21</f>
        <v>0</v>
      </c>
      <c r="G20" s="49">
        <f>'Monomeric sugars'!P21</f>
        <v>0</v>
      </c>
      <c r="H20" s="49">
        <f>'Monomeric sugars'!Q21</f>
        <v>0</v>
      </c>
      <c r="I20" s="53">
        <f>'Monomeric sugars'!R21</f>
        <v>0</v>
      </c>
      <c r="J20" s="52" t="e">
        <f>'Total sugars'!W24</f>
        <v>#DIV/0!</v>
      </c>
      <c r="K20" s="49" t="e">
        <f>'Total sugars'!X24</f>
        <v>#DIV/0!</v>
      </c>
      <c r="L20" s="49" t="e">
        <f>'Total sugars'!Y24</f>
        <v>#DIV/0!</v>
      </c>
      <c r="M20" s="49" t="e">
        <f>'Total sugars'!Z24</f>
        <v>#DIV/0!</v>
      </c>
      <c r="N20" s="53" t="e">
        <f>'Total sugars'!AA24</f>
        <v>#DIV/0!</v>
      </c>
      <c r="O20" s="20">
        <f>'Organic Acids'!J20</f>
        <v>0</v>
      </c>
      <c r="P20" s="20">
        <f>'Organic Acids'!K20</f>
        <v>0</v>
      </c>
      <c r="Q20" s="20">
        <f>'Organic Acids'!L20</f>
        <v>0</v>
      </c>
    </row>
    <row r="21" spans="1:17">
      <c r="A21" s="19">
        <f>'TRB Record'!A20</f>
        <v>10</v>
      </c>
      <c r="B21" s="9">
        <f>'TRB Record'!C20</f>
        <v>0</v>
      </c>
      <c r="C21" s="20">
        <f>Lignin!J20</f>
        <v>0</v>
      </c>
      <c r="D21" s="52">
        <f>'Monomeric sugars'!M22</f>
        <v>0</v>
      </c>
      <c r="E21" s="49">
        <f>'Monomeric sugars'!N22</f>
        <v>0</v>
      </c>
      <c r="F21" s="49">
        <f>'Monomeric sugars'!O22</f>
        <v>0</v>
      </c>
      <c r="G21" s="49">
        <f>'Monomeric sugars'!P22</f>
        <v>0</v>
      </c>
      <c r="H21" s="49">
        <f>'Monomeric sugars'!Q22</f>
        <v>0</v>
      </c>
      <c r="I21" s="53">
        <f>'Monomeric sugars'!R22</f>
        <v>0</v>
      </c>
      <c r="J21" s="52" t="e">
        <f>'Total sugars'!W25</f>
        <v>#DIV/0!</v>
      </c>
      <c r="K21" s="49" t="e">
        <f>'Total sugars'!X25</f>
        <v>#DIV/0!</v>
      </c>
      <c r="L21" s="49" t="e">
        <f>'Total sugars'!Y25</f>
        <v>#DIV/0!</v>
      </c>
      <c r="M21" s="49" t="e">
        <f>'Total sugars'!Z25</f>
        <v>#DIV/0!</v>
      </c>
      <c r="N21" s="53" t="e">
        <f>'Total sugars'!AA25</f>
        <v>#DIV/0!</v>
      </c>
      <c r="O21" s="20">
        <f>'Organic Acids'!J21</f>
        <v>0</v>
      </c>
      <c r="P21" s="20">
        <f>'Organic Acids'!K21</f>
        <v>0</v>
      </c>
      <c r="Q21" s="20">
        <f>'Organic Acids'!L21</f>
        <v>0</v>
      </c>
    </row>
    <row r="22" spans="1:17">
      <c r="A22" s="19" t="str">
        <f>'TRB Record'!A21</f>
        <v>replicate 10</v>
      </c>
      <c r="B22" s="9">
        <f>'TRB Record'!C21</f>
        <v>0</v>
      </c>
      <c r="C22" s="20">
        <f>Lignin!J21</f>
        <v>0</v>
      </c>
      <c r="D22" s="52">
        <f>'Monomeric sugars'!M23</f>
        <v>0</v>
      </c>
      <c r="E22" s="49">
        <f>'Monomeric sugars'!N23</f>
        <v>0</v>
      </c>
      <c r="F22" s="49">
        <f>'Monomeric sugars'!O23</f>
        <v>0</v>
      </c>
      <c r="G22" s="49">
        <f>'Monomeric sugars'!P23</f>
        <v>0</v>
      </c>
      <c r="H22" s="49">
        <f>'Monomeric sugars'!Q23</f>
        <v>0</v>
      </c>
      <c r="I22" s="53">
        <f>'Monomeric sugars'!R23</f>
        <v>0</v>
      </c>
      <c r="J22" s="52" t="e">
        <f>'Total sugars'!W26</f>
        <v>#DIV/0!</v>
      </c>
      <c r="K22" s="49" t="e">
        <f>'Total sugars'!X26</f>
        <v>#DIV/0!</v>
      </c>
      <c r="L22" s="49" t="e">
        <f>'Total sugars'!Y26</f>
        <v>#DIV/0!</v>
      </c>
      <c r="M22" s="49" t="e">
        <f>'Total sugars'!Z26</f>
        <v>#DIV/0!</v>
      </c>
      <c r="N22" s="53" t="e">
        <f>'Total sugars'!AA26</f>
        <v>#DIV/0!</v>
      </c>
      <c r="O22" s="20">
        <f>'Organic Acids'!J22</f>
        <v>0</v>
      </c>
      <c r="P22" s="20">
        <f>'Organic Acids'!K22</f>
        <v>0</v>
      </c>
      <c r="Q22" s="20">
        <f>'Organic Acids'!L22</f>
        <v>0</v>
      </c>
    </row>
    <row r="23" spans="1:17">
      <c r="A23" s="19">
        <f>'TRB Record'!A22</f>
        <v>11</v>
      </c>
      <c r="B23" s="9">
        <f>'TRB Record'!C22</f>
        <v>0</v>
      </c>
      <c r="C23" s="20">
        <f>Lignin!J22</f>
        <v>0</v>
      </c>
      <c r="D23" s="52">
        <f>'Monomeric sugars'!M24</f>
        <v>0</v>
      </c>
      <c r="E23" s="49">
        <f>'Monomeric sugars'!N24</f>
        <v>0</v>
      </c>
      <c r="F23" s="49">
        <f>'Monomeric sugars'!O24</f>
        <v>0</v>
      </c>
      <c r="G23" s="49">
        <f>'Monomeric sugars'!P24</f>
        <v>0</v>
      </c>
      <c r="H23" s="49">
        <f>'Monomeric sugars'!Q24</f>
        <v>0</v>
      </c>
      <c r="I23" s="53">
        <f>'Monomeric sugars'!R24</f>
        <v>0</v>
      </c>
      <c r="J23" s="52" t="e">
        <f>'Total sugars'!W27</f>
        <v>#DIV/0!</v>
      </c>
      <c r="K23" s="49" t="e">
        <f>'Total sugars'!X27</f>
        <v>#DIV/0!</v>
      </c>
      <c r="L23" s="49" t="e">
        <f>'Total sugars'!Y27</f>
        <v>#DIV/0!</v>
      </c>
      <c r="M23" s="49" t="e">
        <f>'Total sugars'!Z27</f>
        <v>#DIV/0!</v>
      </c>
      <c r="N23" s="53" t="e">
        <f>'Total sugars'!AA27</f>
        <v>#DIV/0!</v>
      </c>
      <c r="O23" s="20">
        <f>'Organic Acids'!J23</f>
        <v>0</v>
      </c>
      <c r="P23" s="20">
        <f>'Organic Acids'!K23</f>
        <v>0</v>
      </c>
      <c r="Q23" s="20">
        <f>'Organic Acids'!L23</f>
        <v>0</v>
      </c>
    </row>
    <row r="24" spans="1:17">
      <c r="A24" s="19" t="str">
        <f>'TRB Record'!A23</f>
        <v>replicate 11</v>
      </c>
      <c r="B24" s="9">
        <f>'TRB Record'!C23</f>
        <v>0</v>
      </c>
      <c r="C24" s="20">
        <f>Lignin!J23</f>
        <v>0</v>
      </c>
      <c r="D24" s="52">
        <f>'Monomeric sugars'!M25</f>
        <v>0</v>
      </c>
      <c r="E24" s="49">
        <f>'Monomeric sugars'!N25</f>
        <v>0</v>
      </c>
      <c r="F24" s="49">
        <f>'Monomeric sugars'!O25</f>
        <v>0</v>
      </c>
      <c r="G24" s="49">
        <f>'Monomeric sugars'!P25</f>
        <v>0</v>
      </c>
      <c r="H24" s="49">
        <f>'Monomeric sugars'!Q25</f>
        <v>0</v>
      </c>
      <c r="I24" s="53">
        <f>'Monomeric sugars'!R25</f>
        <v>0</v>
      </c>
      <c r="J24" s="52" t="e">
        <f>'Total sugars'!W28</f>
        <v>#DIV/0!</v>
      </c>
      <c r="K24" s="49" t="e">
        <f>'Total sugars'!X28</f>
        <v>#DIV/0!</v>
      </c>
      <c r="L24" s="49" t="e">
        <f>'Total sugars'!Y28</f>
        <v>#DIV/0!</v>
      </c>
      <c r="M24" s="49" t="e">
        <f>'Total sugars'!Z28</f>
        <v>#DIV/0!</v>
      </c>
      <c r="N24" s="53" t="e">
        <f>'Total sugars'!AA28</f>
        <v>#DIV/0!</v>
      </c>
      <c r="O24" s="20">
        <f>'Organic Acids'!J24</f>
        <v>0</v>
      </c>
      <c r="P24" s="20">
        <f>'Organic Acids'!K24</f>
        <v>0</v>
      </c>
      <c r="Q24" s="20">
        <f>'Organic Acids'!L24</f>
        <v>0</v>
      </c>
    </row>
    <row r="25" spans="1:17">
      <c r="A25" s="19">
        <f>'TRB Record'!A24</f>
        <v>12</v>
      </c>
      <c r="B25" s="9">
        <f>'TRB Record'!C24</f>
        <v>0</v>
      </c>
      <c r="C25" s="20">
        <f>Lignin!J24</f>
        <v>0</v>
      </c>
      <c r="D25" s="52">
        <f>'Monomeric sugars'!M26</f>
        <v>0</v>
      </c>
      <c r="E25" s="49">
        <f>'Monomeric sugars'!N26</f>
        <v>0</v>
      </c>
      <c r="F25" s="49">
        <f>'Monomeric sugars'!O26</f>
        <v>0</v>
      </c>
      <c r="G25" s="49">
        <f>'Monomeric sugars'!P26</f>
        <v>0</v>
      </c>
      <c r="H25" s="49">
        <f>'Monomeric sugars'!Q26</f>
        <v>0</v>
      </c>
      <c r="I25" s="53">
        <f>'Monomeric sugars'!R26</f>
        <v>0</v>
      </c>
      <c r="J25" s="52" t="e">
        <f>'Total sugars'!W29</f>
        <v>#DIV/0!</v>
      </c>
      <c r="K25" s="49" t="e">
        <f>'Total sugars'!X29</f>
        <v>#DIV/0!</v>
      </c>
      <c r="L25" s="49" t="e">
        <f>'Total sugars'!Y29</f>
        <v>#DIV/0!</v>
      </c>
      <c r="M25" s="49" t="e">
        <f>'Total sugars'!Z29</f>
        <v>#DIV/0!</v>
      </c>
      <c r="N25" s="53" t="e">
        <f>'Total sugars'!AA29</f>
        <v>#DIV/0!</v>
      </c>
      <c r="O25" s="20">
        <f>'Organic Acids'!J25</f>
        <v>0</v>
      </c>
      <c r="P25" s="20">
        <f>'Organic Acids'!K25</f>
        <v>0</v>
      </c>
      <c r="Q25" s="20">
        <f>'Organic Acids'!L25</f>
        <v>0</v>
      </c>
    </row>
    <row r="26" spans="1:17">
      <c r="A26" s="19" t="str">
        <f>'TRB Record'!A25</f>
        <v>replicate 12</v>
      </c>
      <c r="B26" s="9">
        <f>'TRB Record'!C25</f>
        <v>0</v>
      </c>
      <c r="C26" s="20">
        <f>Lignin!J25</f>
        <v>0</v>
      </c>
      <c r="D26" s="52">
        <f>'Monomeric sugars'!M27</f>
        <v>0</v>
      </c>
      <c r="E26" s="49">
        <f>'Monomeric sugars'!N27</f>
        <v>0</v>
      </c>
      <c r="F26" s="49">
        <f>'Monomeric sugars'!O27</f>
        <v>0</v>
      </c>
      <c r="G26" s="49">
        <f>'Monomeric sugars'!P27</f>
        <v>0</v>
      </c>
      <c r="H26" s="49">
        <f>'Monomeric sugars'!Q27</f>
        <v>0</v>
      </c>
      <c r="I26" s="53">
        <f>'Monomeric sugars'!R27</f>
        <v>0</v>
      </c>
      <c r="J26" s="52" t="e">
        <f>'Total sugars'!W30</f>
        <v>#DIV/0!</v>
      </c>
      <c r="K26" s="49" t="e">
        <f>'Total sugars'!X30</f>
        <v>#DIV/0!</v>
      </c>
      <c r="L26" s="49" t="e">
        <f>'Total sugars'!Y30</f>
        <v>#DIV/0!</v>
      </c>
      <c r="M26" s="49" t="e">
        <f>'Total sugars'!Z30</f>
        <v>#DIV/0!</v>
      </c>
      <c r="N26" s="53" t="e">
        <f>'Total sugars'!AA30</f>
        <v>#DIV/0!</v>
      </c>
      <c r="O26" s="20">
        <f>'Organic Acids'!J26</f>
        <v>0</v>
      </c>
      <c r="P26" s="20">
        <f>'Organic Acids'!K26</f>
        <v>0</v>
      </c>
      <c r="Q26" s="20">
        <f>'Organic Acids'!L26</f>
        <v>0</v>
      </c>
    </row>
    <row r="27" spans="1:17" s="12" customFormat="1">
      <c r="A27" s="19">
        <f>'TRB Record'!A26</f>
        <v>13</v>
      </c>
      <c r="B27" s="9">
        <f>'TRB Record'!C26</f>
        <v>0</v>
      </c>
      <c r="C27" s="20">
        <f>Lignin!J26</f>
        <v>0</v>
      </c>
      <c r="D27" s="52">
        <f>'Monomeric sugars'!M28</f>
        <v>0</v>
      </c>
      <c r="E27" s="49">
        <f>'Monomeric sugars'!N28</f>
        <v>0</v>
      </c>
      <c r="F27" s="49">
        <f>'Monomeric sugars'!O28</f>
        <v>0</v>
      </c>
      <c r="G27" s="49">
        <f>'Monomeric sugars'!P28</f>
        <v>0</v>
      </c>
      <c r="H27" s="49">
        <f>'Monomeric sugars'!Q28</f>
        <v>0</v>
      </c>
      <c r="I27" s="53">
        <f>'Monomeric sugars'!R28</f>
        <v>0</v>
      </c>
      <c r="J27" s="52" t="e">
        <f>'Total sugars'!W31</f>
        <v>#DIV/0!</v>
      </c>
      <c r="K27" s="49" t="e">
        <f>'Total sugars'!X31</f>
        <v>#DIV/0!</v>
      </c>
      <c r="L27" s="49" t="e">
        <f>'Total sugars'!Y31</f>
        <v>#DIV/0!</v>
      </c>
      <c r="M27" s="49" t="e">
        <f>'Total sugars'!Z31</f>
        <v>#DIV/0!</v>
      </c>
      <c r="N27" s="53" t="e">
        <f>'Total sugars'!AA31</f>
        <v>#DIV/0!</v>
      </c>
      <c r="O27" s="20">
        <f>'Organic Acids'!J27</f>
        <v>0</v>
      </c>
      <c r="P27" s="20">
        <f>'Organic Acids'!K27</f>
        <v>0</v>
      </c>
      <c r="Q27" s="20">
        <f>'Organic Acids'!L27</f>
        <v>0</v>
      </c>
    </row>
    <row r="28" spans="1:17">
      <c r="A28" s="19" t="str">
        <f>'TRB Record'!A27</f>
        <v>replicate 13</v>
      </c>
      <c r="B28" s="9">
        <f>'TRB Record'!C27</f>
        <v>0</v>
      </c>
      <c r="C28" s="20">
        <f>Lignin!J27</f>
        <v>0</v>
      </c>
      <c r="D28" s="52">
        <f>'Monomeric sugars'!M29</f>
        <v>0</v>
      </c>
      <c r="E28" s="49">
        <f>'Monomeric sugars'!N29</f>
        <v>0</v>
      </c>
      <c r="F28" s="49">
        <f>'Monomeric sugars'!O29</f>
        <v>0</v>
      </c>
      <c r="G28" s="49">
        <f>'Monomeric sugars'!P29</f>
        <v>0</v>
      </c>
      <c r="H28" s="49">
        <f>'Monomeric sugars'!Q29</f>
        <v>0</v>
      </c>
      <c r="I28" s="53">
        <f>'Monomeric sugars'!R29</f>
        <v>0</v>
      </c>
      <c r="J28" s="52" t="e">
        <f>'Total sugars'!W32</f>
        <v>#DIV/0!</v>
      </c>
      <c r="K28" s="49" t="e">
        <f>'Total sugars'!X32</f>
        <v>#DIV/0!</v>
      </c>
      <c r="L28" s="49" t="e">
        <f>'Total sugars'!Y32</f>
        <v>#DIV/0!</v>
      </c>
      <c r="M28" s="49" t="e">
        <f>'Total sugars'!Z32</f>
        <v>#DIV/0!</v>
      </c>
      <c r="N28" s="53" t="e">
        <f>'Total sugars'!AA32</f>
        <v>#DIV/0!</v>
      </c>
      <c r="O28" s="20">
        <f>'Organic Acids'!J28</f>
        <v>0</v>
      </c>
      <c r="P28" s="20">
        <f>'Organic Acids'!K28</f>
        <v>0</v>
      </c>
      <c r="Q28" s="20">
        <f>'Organic Acids'!L28</f>
        <v>0</v>
      </c>
    </row>
    <row r="29" spans="1:17">
      <c r="A29" s="19">
        <f>'TRB Record'!A28</f>
        <v>14</v>
      </c>
      <c r="B29" s="9">
        <f>'TRB Record'!C28</f>
        <v>0</v>
      </c>
      <c r="C29" s="20">
        <f>Lignin!J28</f>
        <v>0</v>
      </c>
      <c r="D29" s="52">
        <f>'Monomeric sugars'!M30</f>
        <v>0</v>
      </c>
      <c r="E29" s="49">
        <f>'Monomeric sugars'!N30</f>
        <v>0</v>
      </c>
      <c r="F29" s="49">
        <f>'Monomeric sugars'!O30</f>
        <v>0</v>
      </c>
      <c r="G29" s="49">
        <f>'Monomeric sugars'!P30</f>
        <v>0</v>
      </c>
      <c r="H29" s="49">
        <f>'Monomeric sugars'!Q30</f>
        <v>0</v>
      </c>
      <c r="I29" s="53">
        <f>'Monomeric sugars'!R30</f>
        <v>0</v>
      </c>
      <c r="J29" s="52" t="e">
        <f>'Total sugars'!W33</f>
        <v>#DIV/0!</v>
      </c>
      <c r="K29" s="49" t="e">
        <f>'Total sugars'!X33</f>
        <v>#DIV/0!</v>
      </c>
      <c r="L29" s="49" t="e">
        <f>'Total sugars'!Y33</f>
        <v>#DIV/0!</v>
      </c>
      <c r="M29" s="49" t="e">
        <f>'Total sugars'!Z33</f>
        <v>#DIV/0!</v>
      </c>
      <c r="N29" s="53" t="e">
        <f>'Total sugars'!AA33</f>
        <v>#DIV/0!</v>
      </c>
      <c r="O29" s="20">
        <f>'Organic Acids'!J29</f>
        <v>0</v>
      </c>
      <c r="P29" s="20">
        <f>'Organic Acids'!K29</f>
        <v>0</v>
      </c>
      <c r="Q29" s="20">
        <f>'Organic Acids'!L29</f>
        <v>0</v>
      </c>
    </row>
    <row r="30" spans="1:17">
      <c r="A30" s="19" t="str">
        <f>'TRB Record'!A29</f>
        <v>replicate 14</v>
      </c>
      <c r="B30" s="9">
        <f>'TRB Record'!C29</f>
        <v>0</v>
      </c>
      <c r="C30" s="20">
        <f>Lignin!J29</f>
        <v>0</v>
      </c>
      <c r="D30" s="52">
        <f>'Monomeric sugars'!M31</f>
        <v>0</v>
      </c>
      <c r="E30" s="49">
        <f>'Monomeric sugars'!N31</f>
        <v>0</v>
      </c>
      <c r="F30" s="49">
        <f>'Monomeric sugars'!O31</f>
        <v>0</v>
      </c>
      <c r="G30" s="49">
        <f>'Monomeric sugars'!P31</f>
        <v>0</v>
      </c>
      <c r="H30" s="49">
        <f>'Monomeric sugars'!Q31</f>
        <v>0</v>
      </c>
      <c r="I30" s="53">
        <f>'Monomeric sugars'!R31</f>
        <v>0</v>
      </c>
      <c r="J30" s="52" t="e">
        <f>'Total sugars'!W34</f>
        <v>#DIV/0!</v>
      </c>
      <c r="K30" s="49" t="e">
        <f>'Total sugars'!X34</f>
        <v>#DIV/0!</v>
      </c>
      <c r="L30" s="49" t="e">
        <f>'Total sugars'!Y34</f>
        <v>#DIV/0!</v>
      </c>
      <c r="M30" s="49" t="e">
        <f>'Total sugars'!Z34</f>
        <v>#DIV/0!</v>
      </c>
      <c r="N30" s="53" t="e">
        <f>'Total sugars'!AA34</f>
        <v>#DIV/0!</v>
      </c>
      <c r="O30" s="20">
        <f>'Organic Acids'!J30</f>
        <v>0</v>
      </c>
      <c r="P30" s="20">
        <f>'Organic Acids'!K30</f>
        <v>0</v>
      </c>
      <c r="Q30" s="20">
        <f>'Organic Acids'!L30</f>
        <v>0</v>
      </c>
    </row>
    <row r="31" spans="1:17">
      <c r="A31" s="19">
        <f>'TRB Record'!A30</f>
        <v>15</v>
      </c>
      <c r="B31" s="9">
        <f>'TRB Record'!C30</f>
        <v>0</v>
      </c>
      <c r="C31" s="20">
        <f>Lignin!J30</f>
        <v>0</v>
      </c>
      <c r="D31" s="52">
        <f>'Monomeric sugars'!M32</f>
        <v>0</v>
      </c>
      <c r="E31" s="49">
        <f>'Monomeric sugars'!N32</f>
        <v>0</v>
      </c>
      <c r="F31" s="49">
        <f>'Monomeric sugars'!O32</f>
        <v>0</v>
      </c>
      <c r="G31" s="49">
        <f>'Monomeric sugars'!P32</f>
        <v>0</v>
      </c>
      <c r="H31" s="49">
        <f>'Monomeric sugars'!Q32</f>
        <v>0</v>
      </c>
      <c r="I31" s="53">
        <f>'Monomeric sugars'!R32</f>
        <v>0</v>
      </c>
      <c r="J31" s="52" t="e">
        <f>'Total sugars'!W35</f>
        <v>#DIV/0!</v>
      </c>
      <c r="K31" s="49" t="e">
        <f>'Total sugars'!X35</f>
        <v>#DIV/0!</v>
      </c>
      <c r="L31" s="49" t="e">
        <f>'Total sugars'!Y35</f>
        <v>#DIV/0!</v>
      </c>
      <c r="M31" s="49" t="e">
        <f>'Total sugars'!Z35</f>
        <v>#DIV/0!</v>
      </c>
      <c r="N31" s="53" t="e">
        <f>'Total sugars'!AA35</f>
        <v>#DIV/0!</v>
      </c>
      <c r="O31" s="20">
        <f>'Organic Acids'!J31</f>
        <v>0</v>
      </c>
      <c r="P31" s="20">
        <f>'Organic Acids'!K31</f>
        <v>0</v>
      </c>
      <c r="Q31" s="20">
        <f>'Organic Acids'!L31</f>
        <v>0</v>
      </c>
    </row>
    <row r="32" spans="1:17">
      <c r="A32" s="19" t="str">
        <f>'TRB Record'!A31</f>
        <v>replicate 15</v>
      </c>
      <c r="B32" s="9">
        <f>'TRB Record'!C31</f>
        <v>0</v>
      </c>
      <c r="C32" s="20">
        <f>Lignin!J31</f>
        <v>0</v>
      </c>
      <c r="D32" s="52">
        <f>'Monomeric sugars'!M33</f>
        <v>0</v>
      </c>
      <c r="E32" s="49">
        <f>'Monomeric sugars'!N33</f>
        <v>0</v>
      </c>
      <c r="F32" s="49">
        <f>'Monomeric sugars'!O33</f>
        <v>0</v>
      </c>
      <c r="G32" s="49">
        <f>'Monomeric sugars'!P33</f>
        <v>0</v>
      </c>
      <c r="H32" s="49">
        <f>'Monomeric sugars'!Q33</f>
        <v>0</v>
      </c>
      <c r="I32" s="53">
        <f>'Monomeric sugars'!R33</f>
        <v>0</v>
      </c>
      <c r="J32" s="52" t="e">
        <f>'Total sugars'!W36</f>
        <v>#DIV/0!</v>
      </c>
      <c r="K32" s="49" t="e">
        <f>'Total sugars'!X36</f>
        <v>#DIV/0!</v>
      </c>
      <c r="L32" s="49" t="e">
        <f>'Total sugars'!Y36</f>
        <v>#DIV/0!</v>
      </c>
      <c r="M32" s="49" t="e">
        <f>'Total sugars'!Z36</f>
        <v>#DIV/0!</v>
      </c>
      <c r="N32" s="53" t="e">
        <f>'Total sugars'!AA36</f>
        <v>#DIV/0!</v>
      </c>
      <c r="O32" s="20">
        <f>'Organic Acids'!J32</f>
        <v>0</v>
      </c>
      <c r="P32" s="20">
        <f>'Organic Acids'!K32</f>
        <v>0</v>
      </c>
      <c r="Q32" s="20">
        <f>'Organic Acids'!L32</f>
        <v>0</v>
      </c>
    </row>
    <row r="33" spans="1:17">
      <c r="A33" s="19">
        <f>'TRB Record'!A32</f>
        <v>16</v>
      </c>
      <c r="B33" s="9">
        <f>'TRB Record'!C32</f>
        <v>0</v>
      </c>
      <c r="C33" s="20">
        <f>Lignin!J32</f>
        <v>0</v>
      </c>
      <c r="D33" s="52">
        <f>'Monomeric sugars'!M34</f>
        <v>0</v>
      </c>
      <c r="E33" s="49">
        <f>'Monomeric sugars'!N34</f>
        <v>0</v>
      </c>
      <c r="F33" s="49">
        <f>'Monomeric sugars'!O34</f>
        <v>0</v>
      </c>
      <c r="G33" s="49">
        <f>'Monomeric sugars'!P34</f>
        <v>0</v>
      </c>
      <c r="H33" s="49">
        <f>'Monomeric sugars'!Q34</f>
        <v>0</v>
      </c>
      <c r="I33" s="53">
        <f>'Monomeric sugars'!R34</f>
        <v>0</v>
      </c>
      <c r="J33" s="52" t="e">
        <f>'Total sugars'!W37</f>
        <v>#DIV/0!</v>
      </c>
      <c r="K33" s="49" t="e">
        <f>'Total sugars'!X37</f>
        <v>#DIV/0!</v>
      </c>
      <c r="L33" s="49" t="e">
        <f>'Total sugars'!Y37</f>
        <v>#DIV/0!</v>
      </c>
      <c r="M33" s="49" t="e">
        <f>'Total sugars'!Z37</f>
        <v>#DIV/0!</v>
      </c>
      <c r="N33" s="53" t="e">
        <f>'Total sugars'!AA37</f>
        <v>#DIV/0!</v>
      </c>
      <c r="O33" s="20">
        <f>'Organic Acids'!J33</f>
        <v>0</v>
      </c>
      <c r="P33" s="20">
        <f>'Organic Acids'!K33</f>
        <v>0</v>
      </c>
      <c r="Q33" s="20">
        <f>'Organic Acids'!L33</f>
        <v>0</v>
      </c>
    </row>
    <row r="34" spans="1:17">
      <c r="A34" s="19" t="str">
        <f>'TRB Record'!A33</f>
        <v>replicate 16</v>
      </c>
      <c r="B34" s="9">
        <f>'TRB Record'!C33</f>
        <v>0</v>
      </c>
      <c r="C34" s="20">
        <f>Lignin!J33</f>
        <v>0</v>
      </c>
      <c r="D34" s="52">
        <f>'Monomeric sugars'!M35</f>
        <v>0</v>
      </c>
      <c r="E34" s="49">
        <f>'Monomeric sugars'!N35</f>
        <v>0</v>
      </c>
      <c r="F34" s="49">
        <f>'Monomeric sugars'!O35</f>
        <v>0</v>
      </c>
      <c r="G34" s="49">
        <f>'Monomeric sugars'!P35</f>
        <v>0</v>
      </c>
      <c r="H34" s="49">
        <f>'Monomeric sugars'!Q35</f>
        <v>0</v>
      </c>
      <c r="I34" s="53">
        <f>'Monomeric sugars'!R35</f>
        <v>0</v>
      </c>
      <c r="J34" s="52" t="e">
        <f>'Total sugars'!W38</f>
        <v>#DIV/0!</v>
      </c>
      <c r="K34" s="49" t="e">
        <f>'Total sugars'!X38</f>
        <v>#DIV/0!</v>
      </c>
      <c r="L34" s="49" t="e">
        <f>'Total sugars'!Y38</f>
        <v>#DIV/0!</v>
      </c>
      <c r="M34" s="49" t="e">
        <f>'Total sugars'!Z38</f>
        <v>#DIV/0!</v>
      </c>
      <c r="N34" s="53" t="e">
        <f>'Total sugars'!AA38</f>
        <v>#DIV/0!</v>
      </c>
      <c r="O34" s="20">
        <f>'Organic Acids'!J34</f>
        <v>0</v>
      </c>
      <c r="P34" s="20">
        <f>'Organic Acids'!K34</f>
        <v>0</v>
      </c>
      <c r="Q34" s="20">
        <f>'Organic Acids'!L34</f>
        <v>0</v>
      </c>
    </row>
    <row r="35" spans="1:17">
      <c r="A35" s="19">
        <f>'TRB Record'!A34</f>
        <v>17</v>
      </c>
      <c r="B35" s="9">
        <f>'TRB Record'!C34</f>
        <v>0</v>
      </c>
      <c r="C35" s="20">
        <f>Lignin!J34</f>
        <v>0</v>
      </c>
      <c r="D35" s="52">
        <f>'Monomeric sugars'!M36</f>
        <v>0</v>
      </c>
      <c r="E35" s="49">
        <f>'Monomeric sugars'!N36</f>
        <v>0</v>
      </c>
      <c r="F35" s="49">
        <f>'Monomeric sugars'!O36</f>
        <v>0</v>
      </c>
      <c r="G35" s="49">
        <f>'Monomeric sugars'!P36</f>
        <v>0</v>
      </c>
      <c r="H35" s="49">
        <f>'Monomeric sugars'!Q36</f>
        <v>0</v>
      </c>
      <c r="I35" s="53">
        <f>'Monomeric sugars'!R36</f>
        <v>0</v>
      </c>
      <c r="J35" s="52" t="e">
        <f>'Total sugars'!W39</f>
        <v>#DIV/0!</v>
      </c>
      <c r="K35" s="49" t="e">
        <f>'Total sugars'!X39</f>
        <v>#DIV/0!</v>
      </c>
      <c r="L35" s="49" t="e">
        <f>'Total sugars'!Y39</f>
        <v>#DIV/0!</v>
      </c>
      <c r="M35" s="49" t="e">
        <f>'Total sugars'!Z39</f>
        <v>#DIV/0!</v>
      </c>
      <c r="N35" s="53" t="e">
        <f>'Total sugars'!AA39</f>
        <v>#DIV/0!</v>
      </c>
      <c r="O35" s="20">
        <f>'Organic Acids'!J35</f>
        <v>0</v>
      </c>
      <c r="P35" s="20">
        <f>'Organic Acids'!K35</f>
        <v>0</v>
      </c>
      <c r="Q35" s="20">
        <f>'Organic Acids'!L35</f>
        <v>0</v>
      </c>
    </row>
    <row r="36" spans="1:17">
      <c r="A36" s="19" t="str">
        <f>'TRB Record'!A35</f>
        <v>replicate 17</v>
      </c>
      <c r="B36" s="9">
        <f>'TRB Record'!C35</f>
        <v>0</v>
      </c>
      <c r="C36" s="20">
        <f>Lignin!J35</f>
        <v>0</v>
      </c>
      <c r="D36" s="52">
        <f>'Monomeric sugars'!M37</f>
        <v>0</v>
      </c>
      <c r="E36" s="49">
        <f>'Monomeric sugars'!N37</f>
        <v>0</v>
      </c>
      <c r="F36" s="49">
        <f>'Monomeric sugars'!O37</f>
        <v>0</v>
      </c>
      <c r="G36" s="49">
        <f>'Monomeric sugars'!P37</f>
        <v>0</v>
      </c>
      <c r="H36" s="49">
        <f>'Monomeric sugars'!Q37</f>
        <v>0</v>
      </c>
      <c r="I36" s="53">
        <f>'Monomeric sugars'!R37</f>
        <v>0</v>
      </c>
      <c r="J36" s="52" t="e">
        <f>'Total sugars'!W40</f>
        <v>#DIV/0!</v>
      </c>
      <c r="K36" s="49" t="e">
        <f>'Total sugars'!X40</f>
        <v>#DIV/0!</v>
      </c>
      <c r="L36" s="49" t="e">
        <f>'Total sugars'!Y40</f>
        <v>#DIV/0!</v>
      </c>
      <c r="M36" s="49" t="e">
        <f>'Total sugars'!Z40</f>
        <v>#DIV/0!</v>
      </c>
      <c r="N36" s="53" t="e">
        <f>'Total sugars'!AA40</f>
        <v>#DIV/0!</v>
      </c>
      <c r="O36" s="20">
        <f>'Organic Acids'!J36</f>
        <v>0</v>
      </c>
      <c r="P36" s="20">
        <f>'Organic Acids'!K36</f>
        <v>0</v>
      </c>
      <c r="Q36" s="20">
        <f>'Organic Acids'!L36</f>
        <v>0</v>
      </c>
    </row>
    <row r="37" spans="1:17">
      <c r="A37" s="19">
        <f>'TRB Record'!A36</f>
        <v>18</v>
      </c>
      <c r="B37" s="9">
        <f>'TRB Record'!C36</f>
        <v>0</v>
      </c>
      <c r="C37" s="20">
        <f>Lignin!J36</f>
        <v>0</v>
      </c>
      <c r="D37" s="52">
        <f>'Monomeric sugars'!M38</f>
        <v>0</v>
      </c>
      <c r="E37" s="49">
        <f>'Monomeric sugars'!N38</f>
        <v>0</v>
      </c>
      <c r="F37" s="49">
        <f>'Monomeric sugars'!O38</f>
        <v>0</v>
      </c>
      <c r="G37" s="49">
        <f>'Monomeric sugars'!P38</f>
        <v>0</v>
      </c>
      <c r="H37" s="49">
        <f>'Monomeric sugars'!Q38</f>
        <v>0</v>
      </c>
      <c r="I37" s="53">
        <f>'Monomeric sugars'!R38</f>
        <v>0</v>
      </c>
      <c r="J37" s="52" t="e">
        <f>'Total sugars'!W41</f>
        <v>#DIV/0!</v>
      </c>
      <c r="K37" s="49" t="e">
        <f>'Total sugars'!X41</f>
        <v>#DIV/0!</v>
      </c>
      <c r="L37" s="49" t="e">
        <f>'Total sugars'!Y41</f>
        <v>#DIV/0!</v>
      </c>
      <c r="M37" s="49" t="e">
        <f>'Total sugars'!Z41</f>
        <v>#DIV/0!</v>
      </c>
      <c r="N37" s="53" t="e">
        <f>'Total sugars'!AA41</f>
        <v>#DIV/0!</v>
      </c>
      <c r="O37" s="20">
        <f>'Organic Acids'!J37</f>
        <v>0</v>
      </c>
      <c r="P37" s="20">
        <f>'Organic Acids'!K37</f>
        <v>0</v>
      </c>
      <c r="Q37" s="20">
        <f>'Organic Acids'!L37</f>
        <v>0</v>
      </c>
    </row>
    <row r="38" spans="1:17">
      <c r="A38" s="19" t="str">
        <f>'TRB Record'!A37</f>
        <v>replicate 18</v>
      </c>
      <c r="B38" s="9">
        <f>'TRB Record'!C37</f>
        <v>0</v>
      </c>
      <c r="C38" s="20">
        <f>Lignin!J37</f>
        <v>0</v>
      </c>
      <c r="D38" s="52">
        <f>'Monomeric sugars'!M39</f>
        <v>0</v>
      </c>
      <c r="E38" s="49">
        <f>'Monomeric sugars'!N39</f>
        <v>0</v>
      </c>
      <c r="F38" s="49">
        <f>'Monomeric sugars'!O39</f>
        <v>0</v>
      </c>
      <c r="G38" s="49">
        <f>'Monomeric sugars'!P39</f>
        <v>0</v>
      </c>
      <c r="H38" s="49">
        <f>'Monomeric sugars'!Q39</f>
        <v>0</v>
      </c>
      <c r="I38" s="53">
        <f>'Monomeric sugars'!R39</f>
        <v>0</v>
      </c>
      <c r="J38" s="52" t="e">
        <f>'Total sugars'!W42</f>
        <v>#DIV/0!</v>
      </c>
      <c r="K38" s="49" t="e">
        <f>'Total sugars'!X42</f>
        <v>#DIV/0!</v>
      </c>
      <c r="L38" s="49" t="e">
        <f>'Total sugars'!Y42</f>
        <v>#DIV/0!</v>
      </c>
      <c r="M38" s="49" t="e">
        <f>'Total sugars'!Z42</f>
        <v>#DIV/0!</v>
      </c>
      <c r="N38" s="53" t="e">
        <f>'Total sugars'!AA42</f>
        <v>#DIV/0!</v>
      </c>
      <c r="O38" s="20">
        <f>'Organic Acids'!J38</f>
        <v>0</v>
      </c>
      <c r="P38" s="20">
        <f>'Organic Acids'!K38</f>
        <v>0</v>
      </c>
      <c r="Q38" s="20">
        <f>'Organic Acids'!L38</f>
        <v>0</v>
      </c>
    </row>
    <row r="39" spans="1:17">
      <c r="A39" s="19">
        <f>'TRB Record'!A38</f>
        <v>19</v>
      </c>
      <c r="B39" s="9">
        <f>'TRB Record'!C38</f>
        <v>0</v>
      </c>
      <c r="C39" s="20">
        <f>Lignin!J38</f>
        <v>0</v>
      </c>
      <c r="D39" s="52">
        <f>'Monomeric sugars'!M40</f>
        <v>0</v>
      </c>
      <c r="E39" s="49">
        <f>'Monomeric sugars'!N40</f>
        <v>0</v>
      </c>
      <c r="F39" s="49">
        <f>'Monomeric sugars'!O40</f>
        <v>0</v>
      </c>
      <c r="G39" s="49">
        <f>'Monomeric sugars'!P40</f>
        <v>0</v>
      </c>
      <c r="H39" s="49">
        <f>'Monomeric sugars'!Q40</f>
        <v>0</v>
      </c>
      <c r="I39" s="53">
        <f>'Monomeric sugars'!R40</f>
        <v>0</v>
      </c>
      <c r="J39" s="52" t="e">
        <f>'Total sugars'!W43</f>
        <v>#DIV/0!</v>
      </c>
      <c r="K39" s="49" t="e">
        <f>'Total sugars'!X43</f>
        <v>#DIV/0!</v>
      </c>
      <c r="L39" s="49" t="e">
        <f>'Total sugars'!Y43</f>
        <v>#DIV/0!</v>
      </c>
      <c r="M39" s="49" t="e">
        <f>'Total sugars'!Z43</f>
        <v>#DIV/0!</v>
      </c>
      <c r="N39" s="53" t="e">
        <f>'Total sugars'!AA43</f>
        <v>#DIV/0!</v>
      </c>
      <c r="O39" s="20">
        <f>'Organic Acids'!J39</f>
        <v>0</v>
      </c>
      <c r="P39" s="20">
        <f>'Organic Acids'!K39</f>
        <v>0</v>
      </c>
      <c r="Q39" s="20">
        <f>'Organic Acids'!L39</f>
        <v>0</v>
      </c>
    </row>
    <row r="40" spans="1:17">
      <c r="A40" s="19" t="str">
        <f>'TRB Record'!A39</f>
        <v>replicate 19</v>
      </c>
      <c r="B40" s="9">
        <f>'TRB Record'!C39</f>
        <v>0</v>
      </c>
      <c r="C40" s="20">
        <f>Lignin!J39</f>
        <v>0</v>
      </c>
      <c r="D40" s="52">
        <f>'Monomeric sugars'!M41</f>
        <v>0</v>
      </c>
      <c r="E40" s="49">
        <f>'Monomeric sugars'!N41</f>
        <v>0</v>
      </c>
      <c r="F40" s="49">
        <f>'Monomeric sugars'!O41</f>
        <v>0</v>
      </c>
      <c r="G40" s="49">
        <f>'Monomeric sugars'!P41</f>
        <v>0</v>
      </c>
      <c r="H40" s="49">
        <f>'Monomeric sugars'!Q41</f>
        <v>0</v>
      </c>
      <c r="I40" s="53">
        <f>'Monomeric sugars'!R41</f>
        <v>0</v>
      </c>
      <c r="J40" s="52" t="e">
        <f>'Total sugars'!W44</f>
        <v>#DIV/0!</v>
      </c>
      <c r="K40" s="49" t="e">
        <f>'Total sugars'!X44</f>
        <v>#DIV/0!</v>
      </c>
      <c r="L40" s="49" t="e">
        <f>'Total sugars'!Y44</f>
        <v>#DIV/0!</v>
      </c>
      <c r="M40" s="49" t="e">
        <f>'Total sugars'!Z44</f>
        <v>#DIV/0!</v>
      </c>
      <c r="N40" s="53" t="e">
        <f>'Total sugars'!AA44</f>
        <v>#DIV/0!</v>
      </c>
      <c r="O40" s="20">
        <f>'Organic Acids'!J40</f>
        <v>0</v>
      </c>
      <c r="P40" s="20">
        <f>'Organic Acids'!K40</f>
        <v>0</v>
      </c>
      <c r="Q40" s="20">
        <f>'Organic Acids'!L40</f>
        <v>0</v>
      </c>
    </row>
    <row r="41" spans="1:17">
      <c r="A41" s="19">
        <f>'TRB Record'!A40</f>
        <v>20</v>
      </c>
      <c r="B41" s="9">
        <f>'TRB Record'!C40</f>
        <v>0</v>
      </c>
      <c r="C41" s="20">
        <f>Lignin!J40</f>
        <v>0</v>
      </c>
      <c r="D41" s="52">
        <f>'Monomeric sugars'!M42</f>
        <v>0</v>
      </c>
      <c r="E41" s="49">
        <f>'Monomeric sugars'!N42</f>
        <v>0</v>
      </c>
      <c r="F41" s="49">
        <f>'Monomeric sugars'!O42</f>
        <v>0</v>
      </c>
      <c r="G41" s="49">
        <f>'Monomeric sugars'!P42</f>
        <v>0</v>
      </c>
      <c r="H41" s="49">
        <f>'Monomeric sugars'!Q42</f>
        <v>0</v>
      </c>
      <c r="I41" s="53">
        <f>'Monomeric sugars'!R42</f>
        <v>0</v>
      </c>
      <c r="J41" s="52" t="e">
        <f>'Total sugars'!W45</f>
        <v>#DIV/0!</v>
      </c>
      <c r="K41" s="49" t="e">
        <f>'Total sugars'!X45</f>
        <v>#DIV/0!</v>
      </c>
      <c r="L41" s="49" t="e">
        <f>'Total sugars'!Y45</f>
        <v>#DIV/0!</v>
      </c>
      <c r="M41" s="49" t="e">
        <f>'Total sugars'!Z45</f>
        <v>#DIV/0!</v>
      </c>
      <c r="N41" s="53" t="e">
        <f>'Total sugars'!AA45</f>
        <v>#DIV/0!</v>
      </c>
      <c r="O41" s="20">
        <f>'Organic Acids'!J41</f>
        <v>0</v>
      </c>
      <c r="P41" s="20">
        <f>'Organic Acids'!K41</f>
        <v>0</v>
      </c>
      <c r="Q41" s="20">
        <f>'Organic Acids'!L41</f>
        <v>0</v>
      </c>
    </row>
    <row r="42" spans="1:17">
      <c r="A42" s="19" t="str">
        <f>'TRB Record'!A41</f>
        <v>replicate 20</v>
      </c>
      <c r="B42" s="9">
        <f>'TRB Record'!C41</f>
        <v>0</v>
      </c>
      <c r="C42" s="20">
        <f>Lignin!J41</f>
        <v>0</v>
      </c>
      <c r="D42" s="52">
        <f>'Monomeric sugars'!M43</f>
        <v>0</v>
      </c>
      <c r="E42" s="49">
        <f>'Monomeric sugars'!N43</f>
        <v>0</v>
      </c>
      <c r="F42" s="49">
        <f>'Monomeric sugars'!O43</f>
        <v>0</v>
      </c>
      <c r="G42" s="49">
        <f>'Monomeric sugars'!P43</f>
        <v>0</v>
      </c>
      <c r="H42" s="49">
        <f>'Monomeric sugars'!Q43</f>
        <v>0</v>
      </c>
      <c r="I42" s="53">
        <f>'Monomeric sugars'!R43</f>
        <v>0</v>
      </c>
      <c r="J42" s="52" t="e">
        <f>'Total sugars'!W46</f>
        <v>#DIV/0!</v>
      </c>
      <c r="K42" s="49" t="e">
        <f>'Total sugars'!X46</f>
        <v>#DIV/0!</v>
      </c>
      <c r="L42" s="49" t="e">
        <f>'Total sugars'!Y46</f>
        <v>#DIV/0!</v>
      </c>
      <c r="M42" s="49" t="e">
        <f>'Total sugars'!Z46</f>
        <v>#DIV/0!</v>
      </c>
      <c r="N42" s="53" t="e">
        <f>'Total sugars'!AA46</f>
        <v>#DIV/0!</v>
      </c>
      <c r="O42" s="20">
        <f>'Organic Acids'!J42</f>
        <v>0</v>
      </c>
      <c r="P42" s="20">
        <f>'Organic Acids'!K42</f>
        <v>0</v>
      </c>
      <c r="Q42" s="20">
        <f>'Organic Acids'!L42</f>
        <v>0</v>
      </c>
    </row>
    <row r="43" spans="1:17">
      <c r="A43" s="19">
        <f>'TRB Record'!A42</f>
        <v>21</v>
      </c>
      <c r="B43" s="9">
        <f>'TRB Record'!C42</f>
        <v>0</v>
      </c>
      <c r="C43" s="20">
        <f>Lignin!J42</f>
        <v>0</v>
      </c>
      <c r="D43" s="52">
        <f>'Monomeric sugars'!M44</f>
        <v>0</v>
      </c>
      <c r="E43" s="49">
        <f>'Monomeric sugars'!N44</f>
        <v>0</v>
      </c>
      <c r="F43" s="49">
        <f>'Monomeric sugars'!O44</f>
        <v>0</v>
      </c>
      <c r="G43" s="49">
        <f>'Monomeric sugars'!P44</f>
        <v>0</v>
      </c>
      <c r="H43" s="49">
        <f>'Monomeric sugars'!Q44</f>
        <v>0</v>
      </c>
      <c r="I43" s="53">
        <f>'Monomeric sugars'!R44</f>
        <v>0</v>
      </c>
      <c r="J43" s="52" t="e">
        <f>'Total sugars'!W47</f>
        <v>#DIV/0!</v>
      </c>
      <c r="K43" s="49" t="e">
        <f>'Total sugars'!X47</f>
        <v>#DIV/0!</v>
      </c>
      <c r="L43" s="49" t="e">
        <f>'Total sugars'!Y47</f>
        <v>#DIV/0!</v>
      </c>
      <c r="M43" s="49" t="e">
        <f>'Total sugars'!Z47</f>
        <v>#DIV/0!</v>
      </c>
      <c r="N43" s="53" t="e">
        <f>'Total sugars'!AA47</f>
        <v>#DIV/0!</v>
      </c>
      <c r="O43" s="20">
        <f>'Organic Acids'!J43</f>
        <v>0</v>
      </c>
      <c r="P43" s="20">
        <f>'Organic Acids'!K43</f>
        <v>0</v>
      </c>
      <c r="Q43" s="20">
        <f>'Organic Acids'!L43</f>
        <v>0</v>
      </c>
    </row>
    <row r="44" spans="1:17">
      <c r="A44" s="19" t="str">
        <f>'TRB Record'!A43</f>
        <v>replicate 21</v>
      </c>
      <c r="B44" s="9">
        <f>'TRB Record'!C43</f>
        <v>0</v>
      </c>
      <c r="C44" s="20">
        <f>Lignin!J43</f>
        <v>0</v>
      </c>
      <c r="D44" s="52">
        <f>'Monomeric sugars'!M45</f>
        <v>0</v>
      </c>
      <c r="E44" s="49">
        <f>'Monomeric sugars'!N45</f>
        <v>0</v>
      </c>
      <c r="F44" s="49">
        <f>'Monomeric sugars'!O45</f>
        <v>0</v>
      </c>
      <c r="G44" s="49">
        <f>'Monomeric sugars'!P45</f>
        <v>0</v>
      </c>
      <c r="H44" s="49">
        <f>'Monomeric sugars'!Q45</f>
        <v>0</v>
      </c>
      <c r="I44" s="53">
        <f>'Monomeric sugars'!R45</f>
        <v>0</v>
      </c>
      <c r="J44" s="52" t="e">
        <f>'Total sugars'!W48</f>
        <v>#DIV/0!</v>
      </c>
      <c r="K44" s="49" t="e">
        <f>'Total sugars'!X48</f>
        <v>#DIV/0!</v>
      </c>
      <c r="L44" s="49" t="e">
        <f>'Total sugars'!Y48</f>
        <v>#DIV/0!</v>
      </c>
      <c r="M44" s="49" t="e">
        <f>'Total sugars'!Z48</f>
        <v>#DIV/0!</v>
      </c>
      <c r="N44" s="53" t="e">
        <f>'Total sugars'!AA48</f>
        <v>#DIV/0!</v>
      </c>
      <c r="O44" s="20">
        <f>'Organic Acids'!J44</f>
        <v>0</v>
      </c>
      <c r="P44" s="20">
        <f>'Organic Acids'!K44</f>
        <v>0</v>
      </c>
      <c r="Q44" s="20">
        <f>'Organic Acids'!L44</f>
        <v>0</v>
      </c>
    </row>
    <row r="45" spans="1:17">
      <c r="A45" s="19">
        <f>'TRB Record'!A44</f>
        <v>22</v>
      </c>
      <c r="B45" s="9">
        <f>'TRB Record'!C44</f>
        <v>0</v>
      </c>
      <c r="C45" s="20">
        <f>Lignin!J44</f>
        <v>0</v>
      </c>
      <c r="D45" s="52">
        <f>'Monomeric sugars'!M46</f>
        <v>0</v>
      </c>
      <c r="E45" s="49">
        <f>'Monomeric sugars'!N46</f>
        <v>0</v>
      </c>
      <c r="F45" s="49">
        <f>'Monomeric sugars'!O46</f>
        <v>0</v>
      </c>
      <c r="G45" s="49">
        <f>'Monomeric sugars'!P46</f>
        <v>0</v>
      </c>
      <c r="H45" s="49">
        <f>'Monomeric sugars'!Q46</f>
        <v>0</v>
      </c>
      <c r="I45" s="53">
        <f>'Monomeric sugars'!R46</f>
        <v>0</v>
      </c>
      <c r="J45" s="52" t="e">
        <f>'Total sugars'!W49</f>
        <v>#DIV/0!</v>
      </c>
      <c r="K45" s="49" t="e">
        <f>'Total sugars'!X49</f>
        <v>#DIV/0!</v>
      </c>
      <c r="L45" s="49" t="e">
        <f>'Total sugars'!Y49</f>
        <v>#DIV/0!</v>
      </c>
      <c r="M45" s="49" t="e">
        <f>'Total sugars'!Z49</f>
        <v>#DIV/0!</v>
      </c>
      <c r="N45" s="53" t="e">
        <f>'Total sugars'!AA49</f>
        <v>#DIV/0!</v>
      </c>
      <c r="O45" s="20">
        <f>'Organic Acids'!J45</f>
        <v>0</v>
      </c>
      <c r="P45" s="20">
        <f>'Organic Acids'!K45</f>
        <v>0</v>
      </c>
      <c r="Q45" s="20">
        <f>'Organic Acids'!L45</f>
        <v>0</v>
      </c>
    </row>
    <row r="46" spans="1:17">
      <c r="A46" s="19" t="str">
        <f>'TRB Record'!A45</f>
        <v>replicate 22</v>
      </c>
      <c r="B46" s="9">
        <f>'TRB Record'!C45</f>
        <v>0</v>
      </c>
      <c r="C46" s="20">
        <f>Lignin!J45</f>
        <v>0</v>
      </c>
      <c r="D46" s="52">
        <f>'Monomeric sugars'!M47</f>
        <v>0</v>
      </c>
      <c r="E46" s="49">
        <f>'Monomeric sugars'!N47</f>
        <v>0</v>
      </c>
      <c r="F46" s="49">
        <f>'Monomeric sugars'!O47</f>
        <v>0</v>
      </c>
      <c r="G46" s="49">
        <f>'Monomeric sugars'!P47</f>
        <v>0</v>
      </c>
      <c r="H46" s="49">
        <f>'Monomeric sugars'!Q47</f>
        <v>0</v>
      </c>
      <c r="I46" s="53">
        <f>'Monomeric sugars'!R47</f>
        <v>0</v>
      </c>
      <c r="J46" s="52" t="e">
        <f>'Total sugars'!W50</f>
        <v>#DIV/0!</v>
      </c>
      <c r="K46" s="49" t="e">
        <f>'Total sugars'!X50</f>
        <v>#DIV/0!</v>
      </c>
      <c r="L46" s="49" t="e">
        <f>'Total sugars'!Y50</f>
        <v>#DIV/0!</v>
      </c>
      <c r="M46" s="49" t="e">
        <f>'Total sugars'!Z50</f>
        <v>#DIV/0!</v>
      </c>
      <c r="N46" s="53" t="e">
        <f>'Total sugars'!AA50</f>
        <v>#DIV/0!</v>
      </c>
      <c r="O46" s="20">
        <f>'Organic Acids'!J46</f>
        <v>0</v>
      </c>
      <c r="P46" s="20">
        <f>'Organic Acids'!K46</f>
        <v>0</v>
      </c>
      <c r="Q46" s="20">
        <f>'Organic Acids'!L46</f>
        <v>0</v>
      </c>
    </row>
    <row r="47" spans="1:17">
      <c r="A47" s="19">
        <f>'TRB Record'!A46</f>
        <v>23</v>
      </c>
      <c r="B47" s="9">
        <f>'TRB Record'!C46</f>
        <v>0</v>
      </c>
      <c r="C47" s="20">
        <f>Lignin!J46</f>
        <v>0</v>
      </c>
      <c r="D47" s="52">
        <f>'Monomeric sugars'!M48</f>
        <v>0</v>
      </c>
      <c r="E47" s="49">
        <f>'Monomeric sugars'!N48</f>
        <v>0</v>
      </c>
      <c r="F47" s="49">
        <f>'Monomeric sugars'!O48</f>
        <v>0</v>
      </c>
      <c r="G47" s="49">
        <f>'Monomeric sugars'!P48</f>
        <v>0</v>
      </c>
      <c r="H47" s="49">
        <f>'Monomeric sugars'!Q48</f>
        <v>0</v>
      </c>
      <c r="I47" s="53">
        <f>'Monomeric sugars'!R48</f>
        <v>0</v>
      </c>
      <c r="J47" s="52" t="e">
        <f>'Total sugars'!W51</f>
        <v>#DIV/0!</v>
      </c>
      <c r="K47" s="49" t="e">
        <f>'Total sugars'!X51</f>
        <v>#DIV/0!</v>
      </c>
      <c r="L47" s="49" t="e">
        <f>'Total sugars'!Y51</f>
        <v>#DIV/0!</v>
      </c>
      <c r="M47" s="49" t="e">
        <f>'Total sugars'!Z51</f>
        <v>#DIV/0!</v>
      </c>
      <c r="N47" s="53" t="e">
        <f>'Total sugars'!AA51</f>
        <v>#DIV/0!</v>
      </c>
      <c r="O47" s="20">
        <f>'Organic Acids'!J47</f>
        <v>0</v>
      </c>
      <c r="P47" s="20">
        <f>'Organic Acids'!K47</f>
        <v>0</v>
      </c>
      <c r="Q47" s="20">
        <f>'Organic Acids'!L47</f>
        <v>0</v>
      </c>
    </row>
    <row r="48" spans="1:17">
      <c r="A48" s="19" t="str">
        <f>'TRB Record'!A47</f>
        <v>replicate 23</v>
      </c>
      <c r="B48" s="9">
        <f>'TRB Record'!C47</f>
        <v>0</v>
      </c>
      <c r="C48" s="20">
        <f>Lignin!J47</f>
        <v>0</v>
      </c>
      <c r="D48" s="52">
        <f>'Monomeric sugars'!M49</f>
        <v>0</v>
      </c>
      <c r="E48" s="49">
        <f>'Monomeric sugars'!N49</f>
        <v>0</v>
      </c>
      <c r="F48" s="49">
        <f>'Monomeric sugars'!O49</f>
        <v>0</v>
      </c>
      <c r="G48" s="49">
        <f>'Monomeric sugars'!P49</f>
        <v>0</v>
      </c>
      <c r="H48" s="49">
        <f>'Monomeric sugars'!Q49</f>
        <v>0</v>
      </c>
      <c r="I48" s="53">
        <f>'Monomeric sugars'!R49</f>
        <v>0</v>
      </c>
      <c r="J48" s="52" t="e">
        <f>'Total sugars'!W52</f>
        <v>#DIV/0!</v>
      </c>
      <c r="K48" s="49" t="e">
        <f>'Total sugars'!X52</f>
        <v>#DIV/0!</v>
      </c>
      <c r="L48" s="49" t="e">
        <f>'Total sugars'!Y52</f>
        <v>#DIV/0!</v>
      </c>
      <c r="M48" s="49" t="e">
        <f>'Total sugars'!Z52</f>
        <v>#DIV/0!</v>
      </c>
      <c r="N48" s="53" t="e">
        <f>'Total sugars'!AA52</f>
        <v>#DIV/0!</v>
      </c>
      <c r="O48" s="20">
        <f>'Organic Acids'!J48</f>
        <v>0</v>
      </c>
      <c r="P48" s="20">
        <f>'Organic Acids'!K48</f>
        <v>0</v>
      </c>
      <c r="Q48" s="20">
        <f>'Organic Acids'!L48</f>
        <v>0</v>
      </c>
    </row>
    <row r="49" spans="1:17">
      <c r="A49" s="19">
        <f>'TRB Record'!A48</f>
        <v>24</v>
      </c>
      <c r="B49" s="9">
        <f>'TRB Record'!C48</f>
        <v>0</v>
      </c>
      <c r="C49" s="20">
        <f>Lignin!J48</f>
        <v>0</v>
      </c>
      <c r="D49" s="52">
        <f>'Monomeric sugars'!M50</f>
        <v>0</v>
      </c>
      <c r="E49" s="49">
        <f>'Monomeric sugars'!N50</f>
        <v>0</v>
      </c>
      <c r="F49" s="49">
        <f>'Monomeric sugars'!O50</f>
        <v>0</v>
      </c>
      <c r="G49" s="49">
        <f>'Monomeric sugars'!P50</f>
        <v>0</v>
      </c>
      <c r="H49" s="49">
        <f>'Monomeric sugars'!Q50</f>
        <v>0</v>
      </c>
      <c r="I49" s="53">
        <f>'Monomeric sugars'!R50</f>
        <v>0</v>
      </c>
      <c r="J49" s="52" t="e">
        <f>'Total sugars'!W53</f>
        <v>#DIV/0!</v>
      </c>
      <c r="K49" s="49" t="e">
        <f>'Total sugars'!X53</f>
        <v>#DIV/0!</v>
      </c>
      <c r="L49" s="49" t="e">
        <f>'Total sugars'!Y53</f>
        <v>#DIV/0!</v>
      </c>
      <c r="M49" s="49" t="e">
        <f>'Total sugars'!Z53</f>
        <v>#DIV/0!</v>
      </c>
      <c r="N49" s="53" t="e">
        <f>'Total sugars'!AA53</f>
        <v>#DIV/0!</v>
      </c>
      <c r="O49" s="20">
        <f>'Organic Acids'!J49</f>
        <v>0</v>
      </c>
      <c r="P49" s="20">
        <f>'Organic Acids'!K49</f>
        <v>0</v>
      </c>
      <c r="Q49" s="20">
        <f>'Organic Acids'!L49</f>
        <v>0</v>
      </c>
    </row>
    <row r="50" spans="1:17">
      <c r="A50" s="19" t="str">
        <f>'TRB Record'!A49</f>
        <v>replicate 24</v>
      </c>
      <c r="B50" s="9">
        <f>'TRB Record'!C49</f>
        <v>0</v>
      </c>
      <c r="C50" s="20">
        <f>Lignin!J49</f>
        <v>0</v>
      </c>
      <c r="D50" s="52">
        <f>'Monomeric sugars'!M51</f>
        <v>0</v>
      </c>
      <c r="E50" s="49">
        <f>'Monomeric sugars'!N51</f>
        <v>0</v>
      </c>
      <c r="F50" s="49">
        <f>'Monomeric sugars'!O51</f>
        <v>0</v>
      </c>
      <c r="G50" s="49">
        <f>'Monomeric sugars'!P51</f>
        <v>0</v>
      </c>
      <c r="H50" s="49">
        <f>'Monomeric sugars'!Q51</f>
        <v>0</v>
      </c>
      <c r="I50" s="53">
        <f>'Monomeric sugars'!R51</f>
        <v>0</v>
      </c>
      <c r="J50" s="52" t="e">
        <f>'Total sugars'!W54</f>
        <v>#DIV/0!</v>
      </c>
      <c r="K50" s="49" t="e">
        <f>'Total sugars'!X54</f>
        <v>#DIV/0!</v>
      </c>
      <c r="L50" s="49" t="e">
        <f>'Total sugars'!Y54</f>
        <v>#DIV/0!</v>
      </c>
      <c r="M50" s="49" t="e">
        <f>'Total sugars'!Z54</f>
        <v>#DIV/0!</v>
      </c>
      <c r="N50" s="53" t="e">
        <f>'Total sugars'!AA54</f>
        <v>#DIV/0!</v>
      </c>
      <c r="O50" s="20">
        <f>'Organic Acids'!J50</f>
        <v>0</v>
      </c>
      <c r="P50" s="20">
        <f>'Organic Acids'!K50</f>
        <v>0</v>
      </c>
      <c r="Q50" s="20">
        <f>'Organic Acids'!L50</f>
        <v>0</v>
      </c>
    </row>
    <row r="51" spans="1:17">
      <c r="A51" s="19">
        <f>'TRB Record'!A50</f>
        <v>25</v>
      </c>
      <c r="B51" s="9">
        <f>'TRB Record'!C50</f>
        <v>0</v>
      </c>
      <c r="C51" s="20">
        <f>Lignin!J50</f>
        <v>0</v>
      </c>
      <c r="D51" s="52">
        <f>'Monomeric sugars'!M52</f>
        <v>0</v>
      </c>
      <c r="E51" s="49">
        <f>'Monomeric sugars'!N52</f>
        <v>0</v>
      </c>
      <c r="F51" s="49">
        <f>'Monomeric sugars'!O52</f>
        <v>0</v>
      </c>
      <c r="G51" s="49">
        <f>'Monomeric sugars'!P52</f>
        <v>0</v>
      </c>
      <c r="H51" s="49">
        <f>'Monomeric sugars'!Q52</f>
        <v>0</v>
      </c>
      <c r="I51" s="53">
        <f>'Monomeric sugars'!R52</f>
        <v>0</v>
      </c>
      <c r="J51" s="52" t="e">
        <f>'Total sugars'!W55</f>
        <v>#DIV/0!</v>
      </c>
      <c r="K51" s="49" t="e">
        <f>'Total sugars'!X55</f>
        <v>#DIV/0!</v>
      </c>
      <c r="L51" s="49" t="e">
        <f>'Total sugars'!Y55</f>
        <v>#DIV/0!</v>
      </c>
      <c r="M51" s="49" t="e">
        <f>'Total sugars'!Z55</f>
        <v>#DIV/0!</v>
      </c>
      <c r="N51" s="53" t="e">
        <f>'Total sugars'!AA55</f>
        <v>#DIV/0!</v>
      </c>
      <c r="O51" s="20">
        <f>'Organic Acids'!J51</f>
        <v>0</v>
      </c>
      <c r="P51" s="20">
        <f>'Organic Acids'!K51</f>
        <v>0</v>
      </c>
      <c r="Q51" s="20">
        <f>'Organic Acids'!L51</f>
        <v>0</v>
      </c>
    </row>
    <row r="52" spans="1:17">
      <c r="A52" s="19" t="str">
        <f>'TRB Record'!A51</f>
        <v>replicate 25</v>
      </c>
      <c r="B52" s="9">
        <f>'TRB Record'!C51</f>
        <v>0</v>
      </c>
      <c r="C52" s="20">
        <f>Lignin!J51</f>
        <v>0</v>
      </c>
      <c r="D52" s="52">
        <f>'Monomeric sugars'!M53</f>
        <v>0</v>
      </c>
      <c r="E52" s="49">
        <f>'Monomeric sugars'!N53</f>
        <v>0</v>
      </c>
      <c r="F52" s="49">
        <f>'Monomeric sugars'!O53</f>
        <v>0</v>
      </c>
      <c r="G52" s="49">
        <f>'Monomeric sugars'!P53</f>
        <v>0</v>
      </c>
      <c r="H52" s="49">
        <f>'Monomeric sugars'!Q53</f>
        <v>0</v>
      </c>
      <c r="I52" s="53">
        <f>'Monomeric sugars'!R53</f>
        <v>0</v>
      </c>
      <c r="J52" s="52" t="e">
        <f>'Total sugars'!W56</f>
        <v>#DIV/0!</v>
      </c>
      <c r="K52" s="49" t="e">
        <f>'Total sugars'!X56</f>
        <v>#DIV/0!</v>
      </c>
      <c r="L52" s="49" t="e">
        <f>'Total sugars'!Y56</f>
        <v>#DIV/0!</v>
      </c>
      <c r="M52" s="49" t="e">
        <f>'Total sugars'!Z56</f>
        <v>#DIV/0!</v>
      </c>
      <c r="N52" s="53" t="e">
        <f>'Total sugars'!AA56</f>
        <v>#DIV/0!</v>
      </c>
      <c r="O52" s="20">
        <f>'Organic Acids'!J52</f>
        <v>0</v>
      </c>
      <c r="P52" s="20">
        <f>'Organic Acids'!K52</f>
        <v>0</v>
      </c>
      <c r="Q52" s="20">
        <f>'Organic Acids'!L52</f>
        <v>0</v>
      </c>
    </row>
    <row r="53" spans="1:17">
      <c r="A53" s="19">
        <f>'TRB Record'!A52</f>
        <v>26</v>
      </c>
      <c r="B53" s="9">
        <f>'TRB Record'!C52</f>
        <v>0</v>
      </c>
      <c r="C53" s="20">
        <f>Lignin!J52</f>
        <v>0</v>
      </c>
      <c r="D53" s="52">
        <f>'Monomeric sugars'!M54</f>
        <v>0</v>
      </c>
      <c r="E53" s="49">
        <f>'Monomeric sugars'!N54</f>
        <v>0</v>
      </c>
      <c r="F53" s="49">
        <f>'Monomeric sugars'!O54</f>
        <v>0</v>
      </c>
      <c r="G53" s="49">
        <f>'Monomeric sugars'!P54</f>
        <v>0</v>
      </c>
      <c r="H53" s="49">
        <f>'Monomeric sugars'!Q54</f>
        <v>0</v>
      </c>
      <c r="I53" s="53">
        <f>'Monomeric sugars'!R54</f>
        <v>0</v>
      </c>
      <c r="J53" s="52" t="e">
        <f>'Total sugars'!W57</f>
        <v>#DIV/0!</v>
      </c>
      <c r="K53" s="49" t="e">
        <f>'Total sugars'!X57</f>
        <v>#DIV/0!</v>
      </c>
      <c r="L53" s="49" t="e">
        <f>'Total sugars'!Y57</f>
        <v>#DIV/0!</v>
      </c>
      <c r="M53" s="49" t="e">
        <f>'Total sugars'!Z57</f>
        <v>#DIV/0!</v>
      </c>
      <c r="N53" s="53" t="e">
        <f>'Total sugars'!AA57</f>
        <v>#DIV/0!</v>
      </c>
      <c r="O53" s="20">
        <f>'Organic Acids'!J53</f>
        <v>0</v>
      </c>
      <c r="P53" s="20">
        <f>'Organic Acids'!K53</f>
        <v>0</v>
      </c>
      <c r="Q53" s="20">
        <f>'Organic Acids'!L53</f>
        <v>0</v>
      </c>
    </row>
    <row r="54" spans="1:17">
      <c r="A54" s="19" t="str">
        <f>'TRB Record'!A53</f>
        <v>replicate 26</v>
      </c>
      <c r="B54" s="9">
        <f>'TRB Record'!C53</f>
        <v>0</v>
      </c>
      <c r="C54" s="20">
        <f>Lignin!J53</f>
        <v>0</v>
      </c>
      <c r="D54" s="52">
        <f>'Monomeric sugars'!M55</f>
        <v>0</v>
      </c>
      <c r="E54" s="49">
        <f>'Monomeric sugars'!N55</f>
        <v>0</v>
      </c>
      <c r="F54" s="49">
        <f>'Monomeric sugars'!O55</f>
        <v>0</v>
      </c>
      <c r="G54" s="49">
        <f>'Monomeric sugars'!P55</f>
        <v>0</v>
      </c>
      <c r="H54" s="49">
        <f>'Monomeric sugars'!Q55</f>
        <v>0</v>
      </c>
      <c r="I54" s="53">
        <f>'Monomeric sugars'!R55</f>
        <v>0</v>
      </c>
      <c r="J54" s="52" t="e">
        <f>'Total sugars'!W58</f>
        <v>#DIV/0!</v>
      </c>
      <c r="K54" s="49" t="e">
        <f>'Total sugars'!X58</f>
        <v>#DIV/0!</v>
      </c>
      <c r="L54" s="49" t="e">
        <f>'Total sugars'!Y58</f>
        <v>#DIV/0!</v>
      </c>
      <c r="M54" s="49" t="e">
        <f>'Total sugars'!Z58</f>
        <v>#DIV/0!</v>
      </c>
      <c r="N54" s="53" t="e">
        <f>'Total sugars'!AA58</f>
        <v>#DIV/0!</v>
      </c>
      <c r="O54" s="20">
        <f>'Organic Acids'!J54</f>
        <v>0</v>
      </c>
      <c r="P54" s="20">
        <f>'Organic Acids'!K54</f>
        <v>0</v>
      </c>
      <c r="Q54" s="20">
        <f>'Organic Acids'!L54</f>
        <v>0</v>
      </c>
    </row>
    <row r="55" spans="1:17">
      <c r="A55" s="19">
        <f>'TRB Record'!A54</f>
        <v>27</v>
      </c>
      <c r="B55" s="9">
        <f>'TRB Record'!C54</f>
        <v>0</v>
      </c>
      <c r="C55" s="20">
        <f>Lignin!J54</f>
        <v>0</v>
      </c>
      <c r="D55" s="52">
        <f>'Monomeric sugars'!M56</f>
        <v>0</v>
      </c>
      <c r="E55" s="49">
        <f>'Monomeric sugars'!N56</f>
        <v>0</v>
      </c>
      <c r="F55" s="49">
        <f>'Monomeric sugars'!O56</f>
        <v>0</v>
      </c>
      <c r="G55" s="49">
        <f>'Monomeric sugars'!P56</f>
        <v>0</v>
      </c>
      <c r="H55" s="49">
        <f>'Monomeric sugars'!Q56</f>
        <v>0</v>
      </c>
      <c r="I55" s="53">
        <f>'Monomeric sugars'!R56</f>
        <v>0</v>
      </c>
      <c r="J55" s="52" t="e">
        <f>'Total sugars'!W59</f>
        <v>#DIV/0!</v>
      </c>
      <c r="K55" s="49" t="e">
        <f>'Total sugars'!X59</f>
        <v>#DIV/0!</v>
      </c>
      <c r="L55" s="49" t="e">
        <f>'Total sugars'!Y59</f>
        <v>#DIV/0!</v>
      </c>
      <c r="M55" s="49" t="e">
        <f>'Total sugars'!Z59</f>
        <v>#DIV/0!</v>
      </c>
      <c r="N55" s="53" t="e">
        <f>'Total sugars'!AA59</f>
        <v>#DIV/0!</v>
      </c>
      <c r="O55" s="20">
        <f>'Organic Acids'!J55</f>
        <v>0</v>
      </c>
      <c r="P55" s="20">
        <f>'Organic Acids'!K55</f>
        <v>0</v>
      </c>
      <c r="Q55" s="20">
        <f>'Organic Acids'!L55</f>
        <v>0</v>
      </c>
    </row>
    <row r="56" spans="1:17">
      <c r="A56" s="19" t="str">
        <f>'TRB Record'!A55</f>
        <v>replicate 27</v>
      </c>
      <c r="B56" s="9">
        <f>'TRB Record'!C55</f>
        <v>0</v>
      </c>
      <c r="C56" s="20">
        <f>Lignin!J55</f>
        <v>0</v>
      </c>
      <c r="D56" s="52">
        <f>'Monomeric sugars'!M57</f>
        <v>0</v>
      </c>
      <c r="E56" s="49">
        <f>'Monomeric sugars'!N57</f>
        <v>0</v>
      </c>
      <c r="F56" s="49">
        <f>'Monomeric sugars'!O57</f>
        <v>0</v>
      </c>
      <c r="G56" s="49">
        <f>'Monomeric sugars'!P57</f>
        <v>0</v>
      </c>
      <c r="H56" s="49">
        <f>'Monomeric sugars'!Q57</f>
        <v>0</v>
      </c>
      <c r="I56" s="53">
        <f>'Monomeric sugars'!R57</f>
        <v>0</v>
      </c>
      <c r="J56" s="52" t="e">
        <f>'Total sugars'!W60</f>
        <v>#DIV/0!</v>
      </c>
      <c r="K56" s="49" t="e">
        <f>'Total sugars'!X60</f>
        <v>#DIV/0!</v>
      </c>
      <c r="L56" s="49" t="e">
        <f>'Total sugars'!Y60</f>
        <v>#DIV/0!</v>
      </c>
      <c r="M56" s="49" t="e">
        <f>'Total sugars'!Z60</f>
        <v>#DIV/0!</v>
      </c>
      <c r="N56" s="53" t="e">
        <f>'Total sugars'!AA60</f>
        <v>#DIV/0!</v>
      </c>
      <c r="O56" s="20">
        <f>'Organic Acids'!J56</f>
        <v>0</v>
      </c>
      <c r="P56" s="20">
        <f>'Organic Acids'!K56</f>
        <v>0</v>
      </c>
      <c r="Q56" s="20">
        <f>'Organic Acids'!L56</f>
        <v>0</v>
      </c>
    </row>
    <row r="57" spans="1:17">
      <c r="A57" s="19">
        <f>'TRB Record'!A56</f>
        <v>28</v>
      </c>
      <c r="B57" s="9">
        <f>'TRB Record'!C56</f>
        <v>0</v>
      </c>
      <c r="C57" s="20">
        <f>Lignin!J56</f>
        <v>0</v>
      </c>
      <c r="D57" s="52">
        <f>'Monomeric sugars'!M58</f>
        <v>0</v>
      </c>
      <c r="E57" s="49">
        <f>'Monomeric sugars'!N58</f>
        <v>0</v>
      </c>
      <c r="F57" s="49">
        <f>'Monomeric sugars'!O58</f>
        <v>0</v>
      </c>
      <c r="G57" s="49">
        <f>'Monomeric sugars'!P58</f>
        <v>0</v>
      </c>
      <c r="H57" s="49">
        <f>'Monomeric sugars'!Q58</f>
        <v>0</v>
      </c>
      <c r="I57" s="53">
        <f>'Monomeric sugars'!R58</f>
        <v>0</v>
      </c>
      <c r="J57" s="52" t="e">
        <f>'Total sugars'!W61</f>
        <v>#DIV/0!</v>
      </c>
      <c r="K57" s="49" t="e">
        <f>'Total sugars'!X61</f>
        <v>#DIV/0!</v>
      </c>
      <c r="L57" s="49" t="e">
        <f>'Total sugars'!Y61</f>
        <v>#DIV/0!</v>
      </c>
      <c r="M57" s="49" t="e">
        <f>'Total sugars'!Z61</f>
        <v>#DIV/0!</v>
      </c>
      <c r="N57" s="53" t="e">
        <f>'Total sugars'!AA61</f>
        <v>#DIV/0!</v>
      </c>
      <c r="O57" s="20">
        <f>'Organic Acids'!J57</f>
        <v>0</v>
      </c>
      <c r="P57" s="20">
        <f>'Organic Acids'!K57</f>
        <v>0</v>
      </c>
      <c r="Q57" s="20">
        <f>'Organic Acids'!L57</f>
        <v>0</v>
      </c>
    </row>
    <row r="58" spans="1:17">
      <c r="A58" s="19" t="str">
        <f>'TRB Record'!A57</f>
        <v>replicate 28</v>
      </c>
      <c r="B58" s="9">
        <f>'TRB Record'!C57</f>
        <v>0</v>
      </c>
      <c r="C58" s="20">
        <f>Lignin!J57</f>
        <v>0</v>
      </c>
      <c r="D58" s="52">
        <f>'Monomeric sugars'!M59</f>
        <v>0</v>
      </c>
      <c r="E58" s="49">
        <f>'Monomeric sugars'!N59</f>
        <v>0</v>
      </c>
      <c r="F58" s="49">
        <f>'Monomeric sugars'!O59</f>
        <v>0</v>
      </c>
      <c r="G58" s="49">
        <f>'Monomeric sugars'!P59</f>
        <v>0</v>
      </c>
      <c r="H58" s="49">
        <f>'Monomeric sugars'!Q59</f>
        <v>0</v>
      </c>
      <c r="I58" s="53">
        <f>'Monomeric sugars'!R59</f>
        <v>0</v>
      </c>
      <c r="J58" s="52" t="e">
        <f>'Total sugars'!W62</f>
        <v>#DIV/0!</v>
      </c>
      <c r="K58" s="49" t="e">
        <f>'Total sugars'!X62</f>
        <v>#DIV/0!</v>
      </c>
      <c r="L58" s="49" t="e">
        <f>'Total sugars'!Y62</f>
        <v>#DIV/0!</v>
      </c>
      <c r="M58" s="49" t="e">
        <f>'Total sugars'!Z62</f>
        <v>#DIV/0!</v>
      </c>
      <c r="N58" s="53" t="e">
        <f>'Total sugars'!AA62</f>
        <v>#DIV/0!</v>
      </c>
      <c r="O58" s="20">
        <f>'Organic Acids'!J58</f>
        <v>0</v>
      </c>
      <c r="P58" s="20">
        <f>'Organic Acids'!K58</f>
        <v>0</v>
      </c>
      <c r="Q58" s="20">
        <f>'Organic Acids'!L58</f>
        <v>0</v>
      </c>
    </row>
    <row r="59" spans="1:17">
      <c r="A59" s="19">
        <f>'TRB Record'!A58</f>
        <v>29</v>
      </c>
      <c r="B59" s="9">
        <f>'TRB Record'!C58</f>
        <v>0</v>
      </c>
      <c r="C59" s="20">
        <f>Lignin!J58</f>
        <v>0</v>
      </c>
      <c r="D59" s="52">
        <f>'Monomeric sugars'!M60</f>
        <v>0</v>
      </c>
      <c r="E59" s="49">
        <f>'Monomeric sugars'!N60</f>
        <v>0</v>
      </c>
      <c r="F59" s="49">
        <f>'Monomeric sugars'!O60</f>
        <v>0</v>
      </c>
      <c r="G59" s="49">
        <f>'Monomeric sugars'!P60</f>
        <v>0</v>
      </c>
      <c r="H59" s="49">
        <f>'Monomeric sugars'!Q60</f>
        <v>0</v>
      </c>
      <c r="I59" s="53">
        <f>'Monomeric sugars'!R60</f>
        <v>0</v>
      </c>
      <c r="J59" s="52" t="e">
        <f>'Total sugars'!W63</f>
        <v>#DIV/0!</v>
      </c>
      <c r="K59" s="49" t="e">
        <f>'Total sugars'!X63</f>
        <v>#DIV/0!</v>
      </c>
      <c r="L59" s="49" t="e">
        <f>'Total sugars'!Y63</f>
        <v>#DIV/0!</v>
      </c>
      <c r="M59" s="49" t="e">
        <f>'Total sugars'!Z63</f>
        <v>#DIV/0!</v>
      </c>
      <c r="N59" s="53" t="e">
        <f>'Total sugars'!AA63</f>
        <v>#DIV/0!</v>
      </c>
      <c r="O59" s="20">
        <f>'Organic Acids'!J59</f>
        <v>0</v>
      </c>
      <c r="P59" s="20">
        <f>'Organic Acids'!K59</f>
        <v>0</v>
      </c>
      <c r="Q59" s="20">
        <f>'Organic Acids'!L59</f>
        <v>0</v>
      </c>
    </row>
    <row r="60" spans="1:17">
      <c r="A60" s="19" t="str">
        <f>'TRB Record'!A59</f>
        <v>replicate 29</v>
      </c>
      <c r="B60" s="9">
        <f>'TRB Record'!C59</f>
        <v>0</v>
      </c>
      <c r="C60" s="20">
        <f>Lignin!J59</f>
        <v>0</v>
      </c>
      <c r="D60" s="52">
        <f>'Monomeric sugars'!M61</f>
        <v>0</v>
      </c>
      <c r="E60" s="49">
        <f>'Monomeric sugars'!N61</f>
        <v>0</v>
      </c>
      <c r="F60" s="49">
        <f>'Monomeric sugars'!O61</f>
        <v>0</v>
      </c>
      <c r="G60" s="49">
        <f>'Monomeric sugars'!P61</f>
        <v>0</v>
      </c>
      <c r="H60" s="49">
        <f>'Monomeric sugars'!Q61</f>
        <v>0</v>
      </c>
      <c r="I60" s="53">
        <f>'Monomeric sugars'!R61</f>
        <v>0</v>
      </c>
      <c r="J60" s="52" t="e">
        <f>'Total sugars'!W64</f>
        <v>#DIV/0!</v>
      </c>
      <c r="K60" s="49" t="e">
        <f>'Total sugars'!X64</f>
        <v>#DIV/0!</v>
      </c>
      <c r="L60" s="49" t="e">
        <f>'Total sugars'!Y64</f>
        <v>#DIV/0!</v>
      </c>
      <c r="M60" s="49" t="e">
        <f>'Total sugars'!Z64</f>
        <v>#DIV/0!</v>
      </c>
      <c r="N60" s="53" t="e">
        <f>'Total sugars'!AA64</f>
        <v>#DIV/0!</v>
      </c>
      <c r="O60" s="20">
        <f>'Organic Acids'!J60</f>
        <v>0</v>
      </c>
      <c r="P60" s="20">
        <f>'Organic Acids'!K60</f>
        <v>0</v>
      </c>
      <c r="Q60" s="20">
        <f>'Organic Acids'!L60</f>
        <v>0</v>
      </c>
    </row>
    <row r="61" spans="1:17">
      <c r="A61" s="19">
        <f>'TRB Record'!A60</f>
        <v>30</v>
      </c>
      <c r="B61" s="9">
        <f>'TRB Record'!C60</f>
        <v>0</v>
      </c>
      <c r="C61" s="20">
        <f>Lignin!J60</f>
        <v>0</v>
      </c>
      <c r="D61" s="52">
        <f>'Monomeric sugars'!M62</f>
        <v>0</v>
      </c>
      <c r="E61" s="49">
        <f>'Monomeric sugars'!N62</f>
        <v>0</v>
      </c>
      <c r="F61" s="49">
        <f>'Monomeric sugars'!O62</f>
        <v>0</v>
      </c>
      <c r="G61" s="49">
        <f>'Monomeric sugars'!P62</f>
        <v>0</v>
      </c>
      <c r="H61" s="49">
        <f>'Monomeric sugars'!Q62</f>
        <v>0</v>
      </c>
      <c r="I61" s="53">
        <f>'Monomeric sugars'!R62</f>
        <v>0</v>
      </c>
      <c r="J61" s="52" t="e">
        <f>'Total sugars'!W65</f>
        <v>#DIV/0!</v>
      </c>
      <c r="K61" s="49" t="e">
        <f>'Total sugars'!X65</f>
        <v>#DIV/0!</v>
      </c>
      <c r="L61" s="49" t="e">
        <f>'Total sugars'!Y65</f>
        <v>#DIV/0!</v>
      </c>
      <c r="M61" s="49" t="e">
        <f>'Total sugars'!Z65</f>
        <v>#DIV/0!</v>
      </c>
      <c r="N61" s="53" t="e">
        <f>'Total sugars'!AA65</f>
        <v>#DIV/0!</v>
      </c>
      <c r="O61" s="20">
        <f>'Organic Acids'!J61</f>
        <v>0</v>
      </c>
      <c r="P61" s="20">
        <f>'Organic Acids'!K61</f>
        <v>0</v>
      </c>
      <c r="Q61" s="20">
        <f>'Organic Acids'!L61</f>
        <v>0</v>
      </c>
    </row>
    <row r="62" spans="1:17" ht="12.75" thickBot="1">
      <c r="A62" s="19" t="str">
        <f>'TRB Record'!A61</f>
        <v>replicate 30</v>
      </c>
      <c r="B62" s="9">
        <f>'TRB Record'!C61</f>
        <v>0</v>
      </c>
      <c r="C62" s="20">
        <f>Lignin!J61</f>
        <v>0</v>
      </c>
      <c r="D62" s="54">
        <f>'Monomeric sugars'!M63</f>
        <v>0</v>
      </c>
      <c r="E62" s="55">
        <f>'Monomeric sugars'!N63</f>
        <v>0</v>
      </c>
      <c r="F62" s="55">
        <f>'Monomeric sugars'!O63</f>
        <v>0</v>
      </c>
      <c r="G62" s="55">
        <f>'Monomeric sugars'!P63</f>
        <v>0</v>
      </c>
      <c r="H62" s="55">
        <f>'Monomeric sugars'!Q63</f>
        <v>0</v>
      </c>
      <c r="I62" s="56">
        <f>'Monomeric sugars'!R63</f>
        <v>0</v>
      </c>
      <c r="J62" s="54" t="e">
        <f>'Total sugars'!W66</f>
        <v>#DIV/0!</v>
      </c>
      <c r="K62" s="55" t="e">
        <f>'Total sugars'!X66</f>
        <v>#DIV/0!</v>
      </c>
      <c r="L62" s="55" t="e">
        <f>'Total sugars'!Y66</f>
        <v>#DIV/0!</v>
      </c>
      <c r="M62" s="55" t="e">
        <f>'Total sugars'!Z66</f>
        <v>#DIV/0!</v>
      </c>
      <c r="N62" s="56" t="e">
        <f>'Total sugars'!AA66</f>
        <v>#DIV/0!</v>
      </c>
      <c r="O62" s="20">
        <f>'Organic Acids'!J62</f>
        <v>0</v>
      </c>
      <c r="P62" s="20">
        <f>'Organic Acids'!K62</f>
        <v>0</v>
      </c>
      <c r="Q62" s="20">
        <f>'Organic Acids'!L62</f>
        <v>0</v>
      </c>
    </row>
    <row r="63" spans="1:17">
      <c r="A63" s="19"/>
    </row>
    <row r="64" spans="1:17">
      <c r="A64" s="19"/>
    </row>
    <row r="65" spans="1:1">
      <c r="A65" s="19"/>
    </row>
    <row r="66" spans="1:1">
      <c r="A66" s="19"/>
    </row>
    <row r="67" spans="1:1">
      <c r="A67" s="19"/>
    </row>
    <row r="68" spans="1:1">
      <c r="A68" s="19"/>
    </row>
    <row r="69" spans="1:1">
      <c r="A69" s="19"/>
    </row>
    <row r="70" spans="1:1">
      <c r="A70" s="19"/>
    </row>
    <row r="71" spans="1:1">
      <c r="A71" s="19"/>
    </row>
    <row r="72" spans="1:1">
      <c r="A72" s="19"/>
    </row>
    <row r="73" spans="1:1">
      <c r="A73" s="19"/>
    </row>
    <row r="74" spans="1:1">
      <c r="A74" s="19"/>
    </row>
    <row r="75" spans="1:1">
      <c r="A75" s="19"/>
    </row>
    <row r="76" spans="1:1">
      <c r="A76" s="19"/>
    </row>
    <row r="77" spans="1:1">
      <c r="A77" s="19"/>
    </row>
    <row r="78" spans="1:1">
      <c r="A78" s="19"/>
    </row>
    <row r="79" spans="1:1">
      <c r="A79" s="19"/>
    </row>
    <row r="80" spans="1:1">
      <c r="A80" s="19"/>
    </row>
    <row r="81" spans="1:1">
      <c r="A81" s="19"/>
    </row>
    <row r="82" spans="1:1">
      <c r="A82" s="19"/>
    </row>
    <row r="83" spans="1:1">
      <c r="A83" s="19"/>
    </row>
    <row r="84" spans="1:1">
      <c r="A84" s="19"/>
    </row>
    <row r="85" spans="1:1">
      <c r="A85" s="19"/>
    </row>
    <row r="86" spans="1:1">
      <c r="A86" s="19"/>
    </row>
    <row r="87" spans="1:1">
      <c r="A87" s="19"/>
    </row>
    <row r="88" spans="1:1">
      <c r="A88" s="19"/>
    </row>
    <row r="89" spans="1:1">
      <c r="A89" s="19"/>
    </row>
  </sheetData>
  <sheetProtection sheet="1" objects="1" scenarios="1"/>
  <mergeCells count="3">
    <mergeCell ref="J1:N1"/>
    <mergeCell ref="O1:Q1"/>
    <mergeCell ref="D1:I1"/>
  </mergeCells>
  <phoneticPr fontId="1" type="noConversion"/>
  <pageMargins left="0.75" right="0.75" top="1" bottom="1" header="0.5" footer="0.5"/>
  <pageSetup scale="80"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9A777-3136-4FB9-861D-64CC3A46031F}">
  <sheetPr codeName="Sheet9">
    <pageSetUpPr fitToPage="1"/>
  </sheetPr>
  <dimension ref="A1:T32"/>
  <sheetViews>
    <sheetView workbookViewId="0">
      <pane xSplit="2" ySplit="2" topLeftCell="C3" activePane="bottomRight" state="frozenSplit"/>
      <selection pane="bottomRight" activeCell="C33" sqref="C33"/>
      <selection pane="bottomLeft"/>
      <selection pane="topRight"/>
    </sheetView>
  </sheetViews>
  <sheetFormatPr defaultColWidth="10.85546875" defaultRowHeight="12"/>
  <cols>
    <col min="1" max="1" width="4.5703125" style="1" customWidth="1"/>
    <col min="2" max="2" width="16.42578125" style="9" customWidth="1"/>
    <col min="3" max="3" width="6.85546875" style="47" customWidth="1"/>
    <col min="4" max="5" width="6.7109375" style="3" customWidth="1"/>
    <col min="6" max="18" width="6.7109375" style="1" customWidth="1"/>
    <col min="19" max="16384" width="10.85546875" style="5"/>
  </cols>
  <sheetData>
    <row r="1" spans="1:20" ht="12.75" thickBot="1">
      <c r="A1" s="22"/>
      <c r="C1" s="67"/>
      <c r="D1" s="57"/>
      <c r="E1" s="151" t="s">
        <v>78</v>
      </c>
      <c r="F1" s="152"/>
      <c r="G1" s="152"/>
      <c r="H1" s="152"/>
      <c r="I1" s="152"/>
      <c r="J1" s="153"/>
      <c r="K1" s="150" t="s">
        <v>79</v>
      </c>
      <c r="L1" s="150"/>
      <c r="M1" s="150"/>
      <c r="N1" s="150"/>
      <c r="O1" s="150"/>
      <c r="P1" s="154" t="s">
        <v>80</v>
      </c>
      <c r="Q1" s="150"/>
      <c r="R1" s="155"/>
    </row>
    <row r="2" spans="1:20" s="18" customFormat="1" ht="97.5" customHeight="1" thickBot="1">
      <c r="A2" s="16" t="s">
        <v>0</v>
      </c>
      <c r="B2" s="17" t="s">
        <v>39</v>
      </c>
      <c r="C2" s="68" t="s">
        <v>83</v>
      </c>
      <c r="D2" s="64" t="str">
        <f>'Duplicate mass closure'!C2</f>
        <v>Lignin (mg/ml)</v>
      </c>
      <c r="E2" s="65" t="s">
        <v>82</v>
      </c>
      <c r="F2" s="65" t="str">
        <f>'Duplicate mass closure'!E2</f>
        <v>Glucose (mg/ml)</v>
      </c>
      <c r="G2" s="65" t="str">
        <f>'Duplicate mass closure'!F2</f>
        <v>Xylose (mg/ml)</v>
      </c>
      <c r="H2" s="65" t="str">
        <f>'Duplicate mass closure'!G2</f>
        <v>Galactose (mg/ml)</v>
      </c>
      <c r="I2" s="65" t="str">
        <f>'Duplicate mass closure'!H2</f>
        <v>Arabinose (mg/ml)</v>
      </c>
      <c r="J2" s="66" t="str">
        <f>'Duplicate mass closure'!I2</f>
        <v>Mannose (mg/ml)</v>
      </c>
      <c r="K2" s="21" t="str">
        <f>'Duplicate mass closure'!J2</f>
        <v>Glucose (mg/ml)</v>
      </c>
      <c r="L2" s="21" t="str">
        <f>'Duplicate mass closure'!K2</f>
        <v>Xylose (mg/ml)</v>
      </c>
      <c r="M2" s="21" t="str">
        <f>'Duplicate mass closure'!L2</f>
        <v>Galactose (mg/ml)</v>
      </c>
      <c r="N2" s="21" t="str">
        <f>'Duplicate mass closure'!M2</f>
        <v>Arabinose (mg/ml)</v>
      </c>
      <c r="O2" s="21" t="str">
        <f>'Duplicate mass closure'!N2</f>
        <v>Mannose (mg/ml)</v>
      </c>
      <c r="P2" s="64" t="str">
        <f>'Duplicate mass closure'!O2</f>
        <v>Acetic acid (mg/ml)</v>
      </c>
      <c r="Q2" s="65" t="str">
        <f>'Duplicate mass closure'!P2</f>
        <v>HMF (mg/ml)</v>
      </c>
      <c r="R2" s="66" t="str">
        <f>'Duplicate mass closure'!Q2</f>
        <v>Furfural (mg/ml)</v>
      </c>
      <c r="S2" s="21"/>
      <c r="T2" s="16"/>
    </row>
    <row r="3" spans="1:20" s="12" customFormat="1">
      <c r="A3" s="19">
        <f>'TRB Record'!A2</f>
        <v>1</v>
      </c>
      <c r="B3" s="9">
        <f>'TRB Record'!C2</f>
        <v>0</v>
      </c>
      <c r="C3" s="116"/>
      <c r="D3" s="106">
        <f ca="1">IF($C3="",AVERAGE((INDEX('Duplicate mass closure'!C$3:C$62,ROW()*2-4,,1),INDEX('Duplicate mass closure'!C$3:C$62,ROW()*2-5,1))),'Duplicate mass closure'!C3)</f>
        <v>0</v>
      </c>
      <c r="E3" s="107">
        <f ca="1">IF($C3="",AVERAGE((INDEX('Duplicate mass closure'!D$3:D$62,ROW()*2-4,,1),INDEX('Duplicate mass closure'!D$3:D$62,ROW()*2-5,1))),'Duplicate mass closure'!D3)</f>
        <v>0</v>
      </c>
      <c r="F3" s="107">
        <f ca="1">IF($C3="",AVERAGE((INDEX('Duplicate mass closure'!E$3:E$62,ROW()*2-4,,1),INDEX('Duplicate mass closure'!E$3:E$62,ROW()*2-5,1))),'Duplicate mass closure'!E3)</f>
        <v>0</v>
      </c>
      <c r="G3" s="107">
        <f ca="1">IF($C3="",AVERAGE((INDEX('Duplicate mass closure'!F$3:F$62,ROW()*2-4,,1),INDEX('Duplicate mass closure'!F$3:F$62,ROW()*2-5,1))),'Duplicate mass closure'!F3)</f>
        <v>0</v>
      </c>
      <c r="H3" s="107">
        <f ca="1">IF($C3="",AVERAGE((INDEX('Duplicate mass closure'!G$3:G$62,ROW()*2-4,,1),INDEX('Duplicate mass closure'!G$3:G$62,ROW()*2-5,1))),'Duplicate mass closure'!G3)</f>
        <v>0</v>
      </c>
      <c r="I3" s="107">
        <f ca="1">IF($C3="",AVERAGE((INDEX('Duplicate mass closure'!H$3:H$62,ROW()*2-4,,1),INDEX('Duplicate mass closure'!H$3:H$62,ROW()*2-5,1))),'Duplicate mass closure'!H3)</f>
        <v>0</v>
      </c>
      <c r="J3" s="108">
        <f ca="1">IF($C3="",AVERAGE((INDEX('Duplicate mass closure'!I$3:I$62,ROW()*2-4,,1),INDEX('Duplicate mass closure'!I$3:I$62,ROW()*2-5,1))),'Duplicate mass closure'!I3)</f>
        <v>0</v>
      </c>
      <c r="K3" s="106" t="e">
        <f ca="1">IF($C3="",AVERAGE((INDEX('Duplicate mass closure'!J$3:J$62,ROW()*2-4,,1),INDEX('Duplicate mass closure'!J$3:J$62,ROW()*2-5,1))),'Duplicate mass closure'!J3)</f>
        <v>#DIV/0!</v>
      </c>
      <c r="L3" s="107" t="e">
        <f ca="1">IF($C3="",AVERAGE((INDEX('Duplicate mass closure'!K$3:K$62,ROW()*2-4,,1),INDEX('Duplicate mass closure'!K$3:K$62,ROW()*2-5,1))),'Duplicate mass closure'!K3)</f>
        <v>#DIV/0!</v>
      </c>
      <c r="M3" s="107" t="e">
        <f ca="1">IF($C3="",AVERAGE((INDEX('Duplicate mass closure'!L$3:L$62,ROW()*2-4,,1),INDEX('Duplicate mass closure'!L$3:L$62,ROW()*2-5,1))),'Duplicate mass closure'!L3)</f>
        <v>#DIV/0!</v>
      </c>
      <c r="N3" s="107" t="e">
        <f ca="1">IF($C3="",AVERAGE((INDEX('Duplicate mass closure'!M$3:M$62,ROW()*2-4,,1),INDEX('Duplicate mass closure'!M$3:M$62,ROW()*2-5,1))),'Duplicate mass closure'!M3)</f>
        <v>#DIV/0!</v>
      </c>
      <c r="O3" s="108" t="e">
        <f ca="1">IF($C3="",AVERAGE((INDEX('Duplicate mass closure'!N$3:N$62,ROW()*2-4,,1),INDEX('Duplicate mass closure'!N$3:N$62,ROW()*2-5,1))),'Duplicate mass closure'!N3)</f>
        <v>#DIV/0!</v>
      </c>
      <c r="P3" s="106">
        <f ca="1">IF($C3="",AVERAGE((INDEX('Duplicate mass closure'!O$3:O$62,ROW()*2-4,,1),INDEX('Duplicate mass closure'!O$3:O$62,ROW()*2-5,1))),'Duplicate mass closure'!O3)</f>
        <v>0</v>
      </c>
      <c r="Q3" s="107">
        <f ca="1">IF($C3="",AVERAGE((INDEX('Duplicate mass closure'!P$3:P$62,ROW()*2-4,,1),INDEX('Duplicate mass closure'!P$3:P$62,ROW()*2-5,1))),'Duplicate mass closure'!P3)</f>
        <v>0</v>
      </c>
      <c r="R3" s="108">
        <f ca="1">IF($C3="",AVERAGE((INDEX('Duplicate mass closure'!Q$3:Q$62,ROW()*2-4,,1),INDEX('Duplicate mass closure'!Q$3:Q$62,ROW()*2-5,1))),'Duplicate mass closure'!Q3)</f>
        <v>0</v>
      </c>
      <c r="S3" s="22"/>
      <c r="T3" s="22"/>
    </row>
    <row r="4" spans="1:20" s="12" customFormat="1">
      <c r="A4" s="19">
        <f>'TRB Record'!A4</f>
        <v>2</v>
      </c>
      <c r="B4" s="9">
        <f>'TRB Record'!C4</f>
        <v>0</v>
      </c>
      <c r="C4" s="116"/>
      <c r="D4" s="58">
        <f ca="1">IF($C4="",AVERAGE((INDEX('Duplicate mass closure'!C$3:C$62,ROW()*2-4,,1),INDEX('Duplicate mass closure'!C$3:C$62,ROW()*2-5,1))),'Duplicate mass closure'!C5)</f>
        <v>0</v>
      </c>
      <c r="E4" s="59">
        <f ca="1">IF($C4="",AVERAGE((INDEX('Duplicate mass closure'!D$3:D$62,ROW()*2-4,,1),INDEX('Duplicate mass closure'!D$3:D$62,ROW()*2-5,1))),'Duplicate mass closure'!D5)</f>
        <v>0</v>
      </c>
      <c r="F4" s="59">
        <f ca="1">IF($C4="",AVERAGE((INDEX('Duplicate mass closure'!E$3:E$62,ROW()*2-4,,1),INDEX('Duplicate mass closure'!E$3:E$62,ROW()*2-5,1))),'Duplicate mass closure'!E5)</f>
        <v>0</v>
      </c>
      <c r="G4" s="59">
        <f ca="1">IF($C4="",AVERAGE((INDEX('Duplicate mass closure'!F$3:F$62,ROW()*2-4,,1),INDEX('Duplicate mass closure'!F$3:F$62,ROW()*2-5,1))),'Duplicate mass closure'!F5)</f>
        <v>0</v>
      </c>
      <c r="H4" s="59">
        <f ca="1">IF($C4="",AVERAGE((INDEX('Duplicate mass closure'!G$3:G$62,ROW()*2-4,,1),INDEX('Duplicate mass closure'!G$3:G$62,ROW()*2-5,1))),'Duplicate mass closure'!G5)</f>
        <v>0</v>
      </c>
      <c r="I4" s="59">
        <f ca="1">IF($C4="",AVERAGE((INDEX('Duplicate mass closure'!H$3:H$62,ROW()*2-4,,1),INDEX('Duplicate mass closure'!H$3:H$62,ROW()*2-5,1))),'Duplicate mass closure'!H5)</f>
        <v>0</v>
      </c>
      <c r="J4" s="60">
        <f ca="1">IF($C4="",AVERAGE((INDEX('Duplicate mass closure'!I$3:I$62,ROW()*2-4,,1),INDEX('Duplicate mass closure'!I$3:I$62,ROW()*2-5,1))),'Duplicate mass closure'!I5)</f>
        <v>0</v>
      </c>
      <c r="K4" s="58" t="e">
        <f ca="1">IF($C4="",AVERAGE((INDEX('Duplicate mass closure'!J$3:J$62,ROW()*2-4,,1),INDEX('Duplicate mass closure'!J$3:J$62,ROW()*2-5,1))),'Duplicate mass closure'!J5)</f>
        <v>#DIV/0!</v>
      </c>
      <c r="L4" s="59" t="e">
        <f ca="1">IF($C4="",AVERAGE((INDEX('Duplicate mass closure'!K$3:K$62,ROW()*2-4,,1),INDEX('Duplicate mass closure'!K$3:K$62,ROW()*2-5,1))),'Duplicate mass closure'!K5)</f>
        <v>#DIV/0!</v>
      </c>
      <c r="M4" s="59" t="e">
        <f ca="1">IF($C4="",AVERAGE((INDEX('Duplicate mass closure'!L$3:L$62,ROW()*2-4,,1),INDEX('Duplicate mass closure'!L$3:L$62,ROW()*2-5,1))),'Duplicate mass closure'!L5)</f>
        <v>#DIV/0!</v>
      </c>
      <c r="N4" s="59" t="e">
        <f ca="1">IF($C4="",AVERAGE((INDEX('Duplicate mass closure'!M$3:M$62,ROW()*2-4,,1),INDEX('Duplicate mass closure'!M$3:M$62,ROW()*2-5,1))),'Duplicate mass closure'!M5)</f>
        <v>#DIV/0!</v>
      </c>
      <c r="O4" s="60" t="e">
        <f ca="1">IF($C4="",AVERAGE((INDEX('Duplicate mass closure'!N$3:N$62,ROW()*2-4,,1),INDEX('Duplicate mass closure'!N$3:N$62,ROW()*2-5,1))),'Duplicate mass closure'!N5)</f>
        <v>#DIV/0!</v>
      </c>
      <c r="P4" s="58">
        <f ca="1">IF($C4="",AVERAGE((INDEX('Duplicate mass closure'!O$3:O$62,ROW()*2-4,,1),INDEX('Duplicate mass closure'!O$3:O$62,ROW()*2-5,1))),'Duplicate mass closure'!O5)</f>
        <v>0</v>
      </c>
      <c r="Q4" s="59">
        <f ca="1">IF($C4="",AVERAGE((INDEX('Duplicate mass closure'!P$3:P$62,ROW()*2-4,,1),INDEX('Duplicate mass closure'!P$3:P$62,ROW()*2-5,1))),'Duplicate mass closure'!P5)</f>
        <v>0</v>
      </c>
      <c r="R4" s="60">
        <f ca="1">IF($C4="",AVERAGE((INDEX('Duplicate mass closure'!Q$3:Q$62,ROW()*2-4,,1),INDEX('Duplicate mass closure'!Q$3:Q$62,ROW()*2-5,1))),'Duplicate mass closure'!Q5)</f>
        <v>0</v>
      </c>
      <c r="S4" s="22"/>
      <c r="T4" s="22"/>
    </row>
    <row r="5" spans="1:20" s="12" customFormat="1">
      <c r="A5" s="19">
        <f>'TRB Record'!A6</f>
        <v>3</v>
      </c>
      <c r="B5" s="9">
        <f>'TRB Record'!C6</f>
        <v>0</v>
      </c>
      <c r="C5" s="109"/>
      <c r="D5" s="58">
        <f ca="1">IF($C5="",AVERAGE((INDEX('Duplicate mass closure'!C$3:C$62,ROW()*2-4,,1),INDEX('Duplicate mass closure'!C$3:C$62,ROW()*2-5,1))),'Duplicate mass closure'!C7)</f>
        <v>0</v>
      </c>
      <c r="E5" s="59">
        <f ca="1">IF($C5="",AVERAGE((INDEX('Duplicate mass closure'!D$3:D$62,ROW()*2-4,,1),INDEX('Duplicate mass closure'!D$3:D$62,ROW()*2-5,1))),'Duplicate mass closure'!D7)</f>
        <v>0</v>
      </c>
      <c r="F5" s="59">
        <f ca="1">IF($C5="",AVERAGE((INDEX('Duplicate mass closure'!E$3:E$62,ROW()*2-4,,1),INDEX('Duplicate mass closure'!E$3:E$62,ROW()*2-5,1))),'Duplicate mass closure'!E7)</f>
        <v>0</v>
      </c>
      <c r="G5" s="59">
        <f ca="1">IF($C5="",AVERAGE((INDEX('Duplicate mass closure'!F$3:F$62,ROW()*2-4,,1),INDEX('Duplicate mass closure'!F$3:F$62,ROW()*2-5,1))),'Duplicate mass closure'!F7)</f>
        <v>0</v>
      </c>
      <c r="H5" s="59">
        <f ca="1">IF($C5="",AVERAGE((INDEX('Duplicate mass closure'!G$3:G$62,ROW()*2-4,,1),INDEX('Duplicate mass closure'!G$3:G$62,ROW()*2-5,1))),'Duplicate mass closure'!G7)</f>
        <v>0</v>
      </c>
      <c r="I5" s="59">
        <f ca="1">IF($C5="",AVERAGE((INDEX('Duplicate mass closure'!H$3:H$62,ROW()*2-4,,1),INDEX('Duplicate mass closure'!H$3:H$62,ROW()*2-5,1))),'Duplicate mass closure'!H7)</f>
        <v>0</v>
      </c>
      <c r="J5" s="60">
        <f ca="1">IF($C5="",AVERAGE((INDEX('Duplicate mass closure'!I$3:I$62,ROW()*2-4,,1),INDEX('Duplicate mass closure'!I$3:I$62,ROW()*2-5,1))),'Duplicate mass closure'!I7)</f>
        <v>0</v>
      </c>
      <c r="K5" s="58" t="e">
        <f ca="1">IF($C5="",AVERAGE((INDEX('Duplicate mass closure'!J$3:J$62,ROW()*2-4,,1),INDEX('Duplicate mass closure'!J$3:J$62,ROW()*2-5,1))),'Duplicate mass closure'!J7)</f>
        <v>#DIV/0!</v>
      </c>
      <c r="L5" s="59" t="e">
        <f ca="1">IF($C5="",AVERAGE((INDEX('Duplicate mass closure'!K$3:K$62,ROW()*2-4,,1),INDEX('Duplicate mass closure'!K$3:K$62,ROW()*2-5,1))),'Duplicate mass closure'!K7)</f>
        <v>#DIV/0!</v>
      </c>
      <c r="M5" s="59" t="e">
        <f ca="1">IF($C5="",AVERAGE((INDEX('Duplicate mass closure'!L$3:L$62,ROW()*2-4,,1),INDEX('Duplicate mass closure'!L$3:L$62,ROW()*2-5,1))),'Duplicate mass closure'!L7)</f>
        <v>#DIV/0!</v>
      </c>
      <c r="N5" s="59" t="e">
        <f ca="1">IF($C5="",AVERAGE((INDEX('Duplicate mass closure'!M$3:M$62,ROW()*2-4,,1),INDEX('Duplicate mass closure'!M$3:M$62,ROW()*2-5,1))),'Duplicate mass closure'!M7)</f>
        <v>#DIV/0!</v>
      </c>
      <c r="O5" s="60" t="e">
        <f ca="1">IF($C5="",AVERAGE((INDEX('Duplicate mass closure'!N$3:N$62,ROW()*2-4,,1),INDEX('Duplicate mass closure'!N$3:N$62,ROW()*2-5,1))),'Duplicate mass closure'!N7)</f>
        <v>#DIV/0!</v>
      </c>
      <c r="P5" s="58">
        <f ca="1">IF($C5="",AVERAGE((INDEX('Duplicate mass closure'!O$3:O$62,ROW()*2-4,,1),INDEX('Duplicate mass closure'!O$3:O$62,ROW()*2-5,1))),'Duplicate mass closure'!O7)</f>
        <v>0</v>
      </c>
      <c r="Q5" s="59">
        <f ca="1">IF($C5="",AVERAGE((INDEX('Duplicate mass closure'!P$3:P$62,ROW()*2-4,,1),INDEX('Duplicate mass closure'!P$3:P$62,ROW()*2-5,1))),'Duplicate mass closure'!P7)</f>
        <v>0</v>
      </c>
      <c r="R5" s="60">
        <f ca="1">IF($C5="",AVERAGE((INDEX('Duplicate mass closure'!Q$3:Q$62,ROW()*2-4,,1),INDEX('Duplicate mass closure'!Q$3:Q$62,ROW()*2-5,1))),'Duplicate mass closure'!Q7)</f>
        <v>0</v>
      </c>
      <c r="S5" s="22"/>
      <c r="T5" s="22"/>
    </row>
    <row r="6" spans="1:20">
      <c r="A6" s="1">
        <f>'TRB Record'!A8</f>
        <v>4</v>
      </c>
      <c r="B6" s="9">
        <f>'TRB Record'!C8</f>
        <v>0</v>
      </c>
      <c r="C6" s="116"/>
      <c r="D6" s="58">
        <f ca="1">IF($C6="",AVERAGE((INDEX('Duplicate mass closure'!C$3:C$62,ROW()*2-4,,1),INDEX('Duplicate mass closure'!C$3:C$62,ROW()*2-5,1))),'Duplicate mass closure'!C9)</f>
        <v>0</v>
      </c>
      <c r="E6" s="59">
        <f ca="1">IF($C6="",AVERAGE((INDEX('Duplicate mass closure'!D$3:D$62,ROW()*2-4,,1),INDEX('Duplicate mass closure'!D$3:D$62,ROW()*2-5,1))),'Duplicate mass closure'!D9)</f>
        <v>0</v>
      </c>
      <c r="F6" s="59">
        <f ca="1">IF($C6="",AVERAGE((INDEX('Duplicate mass closure'!E$3:E$62,ROW()*2-4,,1),INDEX('Duplicate mass closure'!E$3:E$62,ROW()*2-5,1))),'Duplicate mass closure'!E9)</f>
        <v>0</v>
      </c>
      <c r="G6" s="59">
        <f ca="1">IF($C6="",AVERAGE((INDEX('Duplicate mass closure'!F$3:F$62,ROW()*2-4,,1),INDEX('Duplicate mass closure'!F$3:F$62,ROW()*2-5,1))),'Duplicate mass closure'!F9)</f>
        <v>0</v>
      </c>
      <c r="H6" s="59">
        <f ca="1">IF($C6="",AVERAGE((INDEX('Duplicate mass closure'!G$3:G$62,ROW()*2-4,,1),INDEX('Duplicate mass closure'!G$3:G$62,ROW()*2-5,1))),'Duplicate mass closure'!G9)</f>
        <v>0</v>
      </c>
      <c r="I6" s="59">
        <f ca="1">IF($C6="",AVERAGE((INDEX('Duplicate mass closure'!H$3:H$62,ROW()*2-4,,1),INDEX('Duplicate mass closure'!H$3:H$62,ROW()*2-5,1))),'Duplicate mass closure'!H9)</f>
        <v>0</v>
      </c>
      <c r="J6" s="60">
        <f ca="1">IF($C6="",AVERAGE((INDEX('Duplicate mass closure'!I$3:I$62,ROW()*2-4,,1),INDEX('Duplicate mass closure'!I$3:I$62,ROW()*2-5,1))),'Duplicate mass closure'!I9)</f>
        <v>0</v>
      </c>
      <c r="K6" s="58" t="e">
        <f ca="1">IF($C6="",AVERAGE((INDEX('Duplicate mass closure'!J$3:J$62,ROW()*2-4,,1),INDEX('Duplicate mass closure'!J$3:J$62,ROW()*2-5,1))),'Duplicate mass closure'!J9)</f>
        <v>#DIV/0!</v>
      </c>
      <c r="L6" s="59" t="e">
        <f ca="1">IF($C6="",AVERAGE((INDEX('Duplicate mass closure'!K$3:K$62,ROW()*2-4,,1),INDEX('Duplicate mass closure'!K$3:K$62,ROW()*2-5,1))),'Duplicate mass closure'!K9)</f>
        <v>#DIV/0!</v>
      </c>
      <c r="M6" s="59" t="e">
        <f ca="1">IF($C6="",AVERAGE((INDEX('Duplicate mass closure'!L$3:L$62,ROW()*2-4,,1),INDEX('Duplicate mass closure'!L$3:L$62,ROW()*2-5,1))),'Duplicate mass closure'!L9)</f>
        <v>#DIV/0!</v>
      </c>
      <c r="N6" s="59" t="e">
        <f ca="1">IF($C6="",AVERAGE((INDEX('Duplicate mass closure'!M$3:M$62,ROW()*2-4,,1),INDEX('Duplicate mass closure'!M$3:M$62,ROW()*2-5,1))),'Duplicate mass closure'!M9)</f>
        <v>#DIV/0!</v>
      </c>
      <c r="O6" s="60" t="e">
        <f ca="1">IF($C6="",AVERAGE((INDEX('Duplicate mass closure'!N$3:N$62,ROW()*2-4,,1),INDEX('Duplicate mass closure'!N$3:N$62,ROW()*2-5,1))),'Duplicate mass closure'!N9)</f>
        <v>#DIV/0!</v>
      </c>
      <c r="P6" s="58">
        <f ca="1">IF($C6="",AVERAGE((INDEX('Duplicate mass closure'!O$3:O$62,ROW()*2-4,,1),INDEX('Duplicate mass closure'!O$3:O$62,ROW()*2-5,1))),'Duplicate mass closure'!O9)</f>
        <v>0</v>
      </c>
      <c r="Q6" s="59">
        <f ca="1">IF($C6="",AVERAGE((INDEX('Duplicate mass closure'!P$3:P$62,ROW()*2-4,,1),INDEX('Duplicate mass closure'!P$3:P$62,ROW()*2-5,1))),'Duplicate mass closure'!P9)</f>
        <v>0</v>
      </c>
      <c r="R6" s="60">
        <f ca="1">IF($C6="",AVERAGE((INDEX('Duplicate mass closure'!Q$3:Q$62,ROW()*2-4,,1),INDEX('Duplicate mass closure'!Q$3:Q$62,ROW()*2-5,1))),'Duplicate mass closure'!Q9)</f>
        <v>0</v>
      </c>
      <c r="S6" s="22"/>
      <c r="T6" s="22"/>
    </row>
    <row r="7" spans="1:20">
      <c r="A7" s="1">
        <f>'TRB Record'!A10</f>
        <v>5</v>
      </c>
      <c r="B7" s="9">
        <f>'TRB Record'!C10</f>
        <v>0</v>
      </c>
      <c r="C7" s="116"/>
      <c r="D7" s="58">
        <f ca="1">IF($C7="",AVERAGE((INDEX('Duplicate mass closure'!C$3:C$62,ROW()*2-4,,1),INDEX('Duplicate mass closure'!C$3:C$62,ROW()*2-5,1))),'Duplicate mass closure'!C11)</f>
        <v>0</v>
      </c>
      <c r="E7" s="59">
        <f ca="1">IF($C7="",AVERAGE((INDEX('Duplicate mass closure'!D$3:D$62,ROW()*2-4,,1),INDEX('Duplicate mass closure'!D$3:D$62,ROW()*2-5,1))),'Duplicate mass closure'!D11)</f>
        <v>0</v>
      </c>
      <c r="F7" s="59">
        <f ca="1">IF($C7="",AVERAGE((INDEX('Duplicate mass closure'!E$3:E$62,ROW()*2-4,,1),INDEX('Duplicate mass closure'!E$3:E$62,ROW()*2-5,1))),'Duplicate mass closure'!E11)</f>
        <v>0</v>
      </c>
      <c r="G7" s="59">
        <f ca="1">IF($C7="",AVERAGE((INDEX('Duplicate mass closure'!F$3:F$62,ROW()*2-4,,1),INDEX('Duplicate mass closure'!F$3:F$62,ROW()*2-5,1))),'Duplicate mass closure'!F11)</f>
        <v>0</v>
      </c>
      <c r="H7" s="59">
        <f ca="1">IF($C7="",AVERAGE((INDEX('Duplicate mass closure'!G$3:G$62,ROW()*2-4,,1),INDEX('Duplicate mass closure'!G$3:G$62,ROW()*2-5,1))),'Duplicate mass closure'!G11)</f>
        <v>0</v>
      </c>
      <c r="I7" s="59">
        <f ca="1">IF($C7="",AVERAGE((INDEX('Duplicate mass closure'!H$3:H$62,ROW()*2-4,,1),INDEX('Duplicate mass closure'!H$3:H$62,ROW()*2-5,1))),'Duplicate mass closure'!H11)</f>
        <v>0</v>
      </c>
      <c r="J7" s="60">
        <f ca="1">IF($C7="",AVERAGE((INDEX('Duplicate mass closure'!I$3:I$62,ROW()*2-4,,1),INDEX('Duplicate mass closure'!I$3:I$62,ROW()*2-5,1))),'Duplicate mass closure'!I11)</f>
        <v>0</v>
      </c>
      <c r="K7" s="58" t="e">
        <f ca="1">IF($C7="",AVERAGE((INDEX('Duplicate mass closure'!J$3:J$62,ROW()*2-4,,1),INDEX('Duplicate mass closure'!J$3:J$62,ROW()*2-5,1))),'Duplicate mass closure'!J11)</f>
        <v>#DIV/0!</v>
      </c>
      <c r="L7" s="59" t="e">
        <f ca="1">IF($C7="",AVERAGE((INDEX('Duplicate mass closure'!K$3:K$62,ROW()*2-4,,1),INDEX('Duplicate mass closure'!K$3:K$62,ROW()*2-5,1))),'Duplicate mass closure'!K11)</f>
        <v>#DIV/0!</v>
      </c>
      <c r="M7" s="59" t="e">
        <f ca="1">IF($C7="",AVERAGE((INDEX('Duplicate mass closure'!L$3:L$62,ROW()*2-4,,1),INDEX('Duplicate mass closure'!L$3:L$62,ROW()*2-5,1))),'Duplicate mass closure'!L11)</f>
        <v>#DIV/0!</v>
      </c>
      <c r="N7" s="59" t="e">
        <f ca="1">IF($C7="",AVERAGE((INDEX('Duplicate mass closure'!M$3:M$62,ROW()*2-4,,1),INDEX('Duplicate mass closure'!M$3:M$62,ROW()*2-5,1))),'Duplicate mass closure'!M11)</f>
        <v>#DIV/0!</v>
      </c>
      <c r="O7" s="60" t="e">
        <f ca="1">IF($C7="",AVERAGE((INDEX('Duplicate mass closure'!N$3:N$62,ROW()*2-4,,1),INDEX('Duplicate mass closure'!N$3:N$62,ROW()*2-5,1))),'Duplicate mass closure'!N11)</f>
        <v>#DIV/0!</v>
      </c>
      <c r="P7" s="58">
        <f ca="1">IF($C7="",AVERAGE((INDEX('Duplicate mass closure'!O$3:O$62,ROW()*2-4,,1),INDEX('Duplicate mass closure'!O$3:O$62,ROW()*2-5,1))),'Duplicate mass closure'!O11)</f>
        <v>0</v>
      </c>
      <c r="Q7" s="59">
        <f ca="1">IF($C7="",AVERAGE((INDEX('Duplicate mass closure'!P$3:P$62,ROW()*2-4,,1),INDEX('Duplicate mass closure'!P$3:P$62,ROW()*2-5,1))),'Duplicate mass closure'!P11)</f>
        <v>0</v>
      </c>
      <c r="R7" s="60">
        <f ca="1">IF($C7="",AVERAGE((INDEX('Duplicate mass closure'!Q$3:Q$62,ROW()*2-4,,1),INDEX('Duplicate mass closure'!Q$3:Q$62,ROW()*2-5,1))),'Duplicate mass closure'!Q11)</f>
        <v>0</v>
      </c>
      <c r="S7" s="22"/>
      <c r="T7" s="22"/>
    </row>
    <row r="8" spans="1:20">
      <c r="A8" s="1">
        <f>'TRB Record'!A12</f>
        <v>6</v>
      </c>
      <c r="B8" s="9">
        <f>'TRB Record'!C12</f>
        <v>0</v>
      </c>
      <c r="C8" s="116"/>
      <c r="D8" s="58">
        <f ca="1">IF($C8="",AVERAGE((INDEX('Duplicate mass closure'!C$3:C$62,ROW()*2-4,,1),INDEX('Duplicate mass closure'!C$3:C$62,ROW()*2-5,1))),'Duplicate mass closure'!C13)</f>
        <v>0</v>
      </c>
      <c r="E8" s="59">
        <f ca="1">IF($C8="",AVERAGE((INDEX('Duplicate mass closure'!D$3:D$62,ROW()*2-4,,1),INDEX('Duplicate mass closure'!D$3:D$62,ROW()*2-5,1))),'Duplicate mass closure'!D13)</f>
        <v>0</v>
      </c>
      <c r="F8" s="59">
        <f ca="1">IF($C8="",AVERAGE((INDEX('Duplicate mass closure'!E$3:E$62,ROW()*2-4,,1),INDEX('Duplicate mass closure'!E$3:E$62,ROW()*2-5,1))),'Duplicate mass closure'!E13)</f>
        <v>0</v>
      </c>
      <c r="G8" s="59">
        <f ca="1">IF($C8="",AVERAGE((INDEX('Duplicate mass closure'!F$3:F$62,ROW()*2-4,,1),INDEX('Duplicate mass closure'!F$3:F$62,ROW()*2-5,1))),'Duplicate mass closure'!F13)</f>
        <v>0</v>
      </c>
      <c r="H8" s="59">
        <f ca="1">IF($C8="",AVERAGE((INDEX('Duplicate mass closure'!G$3:G$62,ROW()*2-4,,1),INDEX('Duplicate mass closure'!G$3:G$62,ROW()*2-5,1))),'Duplicate mass closure'!G13)</f>
        <v>0</v>
      </c>
      <c r="I8" s="59">
        <f ca="1">IF($C8="",AVERAGE((INDEX('Duplicate mass closure'!H$3:H$62,ROW()*2-4,,1),INDEX('Duplicate mass closure'!H$3:H$62,ROW()*2-5,1))),'Duplicate mass closure'!H13)</f>
        <v>0</v>
      </c>
      <c r="J8" s="60">
        <f ca="1">IF($C8="",AVERAGE((INDEX('Duplicate mass closure'!I$3:I$62,ROW()*2-4,,1),INDEX('Duplicate mass closure'!I$3:I$62,ROW()*2-5,1))),'Duplicate mass closure'!I13)</f>
        <v>0</v>
      </c>
      <c r="K8" s="58" t="e">
        <f ca="1">IF($C8="",AVERAGE((INDEX('Duplicate mass closure'!J$3:J$62,ROW()*2-4,,1),INDEX('Duplicate mass closure'!J$3:J$62,ROW()*2-5,1))),'Duplicate mass closure'!J13)</f>
        <v>#DIV/0!</v>
      </c>
      <c r="L8" s="59" t="e">
        <f ca="1">IF($C8="",AVERAGE((INDEX('Duplicate mass closure'!K$3:K$62,ROW()*2-4,,1),INDEX('Duplicate mass closure'!K$3:K$62,ROW()*2-5,1))),'Duplicate mass closure'!K13)</f>
        <v>#DIV/0!</v>
      </c>
      <c r="M8" s="59" t="e">
        <f ca="1">IF($C8="",AVERAGE((INDEX('Duplicate mass closure'!L$3:L$62,ROW()*2-4,,1),INDEX('Duplicate mass closure'!L$3:L$62,ROW()*2-5,1))),'Duplicate mass closure'!L13)</f>
        <v>#DIV/0!</v>
      </c>
      <c r="N8" s="59" t="e">
        <f ca="1">IF($C8="",AVERAGE((INDEX('Duplicate mass closure'!M$3:M$62,ROW()*2-4,,1),INDEX('Duplicate mass closure'!M$3:M$62,ROW()*2-5,1))),'Duplicate mass closure'!M13)</f>
        <v>#DIV/0!</v>
      </c>
      <c r="O8" s="60" t="e">
        <f ca="1">IF($C8="",AVERAGE((INDEX('Duplicate mass closure'!N$3:N$62,ROW()*2-4,,1),INDEX('Duplicate mass closure'!N$3:N$62,ROW()*2-5,1))),'Duplicate mass closure'!N13)</f>
        <v>#DIV/0!</v>
      </c>
      <c r="P8" s="58">
        <f ca="1">IF($C8="",AVERAGE((INDEX('Duplicate mass closure'!O$3:O$62,ROW()*2-4,,1),INDEX('Duplicate mass closure'!O$3:O$62,ROW()*2-5,1))),'Duplicate mass closure'!O13)</f>
        <v>0</v>
      </c>
      <c r="Q8" s="59">
        <f ca="1">IF($C8="",AVERAGE((INDEX('Duplicate mass closure'!P$3:P$62,ROW()*2-4,,1),INDEX('Duplicate mass closure'!P$3:P$62,ROW()*2-5,1))),'Duplicate mass closure'!P13)</f>
        <v>0</v>
      </c>
      <c r="R8" s="60">
        <f ca="1">IF($C8="",AVERAGE((INDEX('Duplicate mass closure'!Q$3:Q$62,ROW()*2-4,,1),INDEX('Duplicate mass closure'!Q$3:Q$62,ROW()*2-5,1))),'Duplicate mass closure'!Q13)</f>
        <v>0</v>
      </c>
      <c r="S8" s="22"/>
      <c r="T8" s="22"/>
    </row>
    <row r="9" spans="1:20">
      <c r="A9" s="1">
        <f>'TRB Record'!A14</f>
        <v>7</v>
      </c>
      <c r="B9" s="9">
        <f>'TRB Record'!C14</f>
        <v>0</v>
      </c>
      <c r="C9" s="116"/>
      <c r="D9" s="58">
        <f ca="1">IF($C9="",AVERAGE((INDEX('Duplicate mass closure'!C$3:C$62,ROW()*2-4,,1),INDEX('Duplicate mass closure'!C$3:C$62,ROW()*2-5,1))),'Duplicate mass closure'!C15)</f>
        <v>0</v>
      </c>
      <c r="E9" s="59">
        <f ca="1">IF($C9="",AVERAGE((INDEX('Duplicate mass closure'!D$3:D$62,ROW()*2-4,,1),INDEX('Duplicate mass closure'!D$3:D$62,ROW()*2-5,1))),'Duplicate mass closure'!D15)</f>
        <v>0</v>
      </c>
      <c r="F9" s="59">
        <f ca="1">IF($C9="",AVERAGE((INDEX('Duplicate mass closure'!E$3:E$62,ROW()*2-4,,1),INDEX('Duplicate mass closure'!E$3:E$62,ROW()*2-5,1))),'Duplicate mass closure'!E15)</f>
        <v>0</v>
      </c>
      <c r="G9" s="59">
        <f ca="1">IF($C9="",AVERAGE((INDEX('Duplicate mass closure'!F$3:F$62,ROW()*2-4,,1),INDEX('Duplicate mass closure'!F$3:F$62,ROW()*2-5,1))),'Duplicate mass closure'!F15)</f>
        <v>0</v>
      </c>
      <c r="H9" s="59">
        <f ca="1">IF($C9="",AVERAGE((INDEX('Duplicate mass closure'!G$3:G$62,ROW()*2-4,,1),INDEX('Duplicate mass closure'!G$3:G$62,ROW()*2-5,1))),'Duplicate mass closure'!G15)</f>
        <v>0</v>
      </c>
      <c r="I9" s="59">
        <f ca="1">IF($C9="",AVERAGE((INDEX('Duplicate mass closure'!H$3:H$62,ROW()*2-4,,1),INDEX('Duplicate mass closure'!H$3:H$62,ROW()*2-5,1))),'Duplicate mass closure'!H15)</f>
        <v>0</v>
      </c>
      <c r="J9" s="60">
        <f ca="1">IF($C9="",AVERAGE((INDEX('Duplicate mass closure'!I$3:I$62,ROW()*2-4,,1),INDEX('Duplicate mass closure'!I$3:I$62,ROW()*2-5,1))),'Duplicate mass closure'!I15)</f>
        <v>0</v>
      </c>
      <c r="K9" s="58" t="e">
        <f ca="1">IF($C9="",AVERAGE((INDEX('Duplicate mass closure'!J$3:J$62,ROW()*2-4,,1),INDEX('Duplicate mass closure'!J$3:J$62,ROW()*2-5,1))),'Duplicate mass closure'!J15)</f>
        <v>#DIV/0!</v>
      </c>
      <c r="L9" s="59" t="e">
        <f ca="1">IF($C9="",AVERAGE((INDEX('Duplicate mass closure'!K$3:K$62,ROW()*2-4,,1),INDEX('Duplicate mass closure'!K$3:K$62,ROW()*2-5,1))),'Duplicate mass closure'!K15)</f>
        <v>#DIV/0!</v>
      </c>
      <c r="M9" s="59" t="e">
        <f ca="1">IF($C9="",AVERAGE((INDEX('Duplicate mass closure'!L$3:L$62,ROW()*2-4,,1),INDEX('Duplicate mass closure'!L$3:L$62,ROW()*2-5,1))),'Duplicate mass closure'!L15)</f>
        <v>#DIV/0!</v>
      </c>
      <c r="N9" s="59" t="e">
        <f ca="1">IF($C9="",AVERAGE((INDEX('Duplicate mass closure'!M$3:M$62,ROW()*2-4,,1),INDEX('Duplicate mass closure'!M$3:M$62,ROW()*2-5,1))),'Duplicate mass closure'!M15)</f>
        <v>#DIV/0!</v>
      </c>
      <c r="O9" s="60" t="e">
        <f ca="1">IF($C9="",AVERAGE((INDEX('Duplicate mass closure'!N$3:N$62,ROW()*2-4,,1),INDEX('Duplicate mass closure'!N$3:N$62,ROW()*2-5,1))),'Duplicate mass closure'!N15)</f>
        <v>#DIV/0!</v>
      </c>
      <c r="P9" s="58">
        <f ca="1">IF($C9="",AVERAGE((INDEX('Duplicate mass closure'!O$3:O$62,ROW()*2-4,,1),INDEX('Duplicate mass closure'!O$3:O$62,ROW()*2-5,1))),'Duplicate mass closure'!O15)</f>
        <v>0</v>
      </c>
      <c r="Q9" s="59">
        <f ca="1">IF($C9="",AVERAGE((INDEX('Duplicate mass closure'!P$3:P$62,ROW()*2-4,,1),INDEX('Duplicate mass closure'!P$3:P$62,ROW()*2-5,1))),'Duplicate mass closure'!P15)</f>
        <v>0</v>
      </c>
      <c r="R9" s="60">
        <f ca="1">IF($C9="",AVERAGE((INDEX('Duplicate mass closure'!Q$3:Q$62,ROW()*2-4,,1),INDEX('Duplicate mass closure'!Q$3:Q$62,ROW()*2-5,1))),'Duplicate mass closure'!Q15)</f>
        <v>0</v>
      </c>
      <c r="S9" s="22"/>
      <c r="T9" s="22"/>
    </row>
    <row r="10" spans="1:20">
      <c r="A10" s="1">
        <f>'TRB Record'!A16</f>
        <v>8</v>
      </c>
      <c r="B10" s="9">
        <f>'TRB Record'!C16</f>
        <v>0</v>
      </c>
      <c r="C10" s="116"/>
      <c r="D10" s="58">
        <f ca="1">IF($C10="",AVERAGE((INDEX('Duplicate mass closure'!C$3:C$62,ROW()*2-4,,1),INDEX('Duplicate mass closure'!C$3:C$62,ROW()*2-5,1))),'Duplicate mass closure'!C17)</f>
        <v>0</v>
      </c>
      <c r="E10" s="59">
        <f ca="1">IF($C10="",AVERAGE((INDEX('Duplicate mass closure'!D$3:D$62,ROW()*2-4,,1),INDEX('Duplicate mass closure'!D$3:D$62,ROW()*2-5,1))),'Duplicate mass closure'!D17)</f>
        <v>0</v>
      </c>
      <c r="F10" s="59">
        <f ca="1">IF($C10="",AVERAGE((INDEX('Duplicate mass closure'!E$3:E$62,ROW()*2-4,,1),INDEX('Duplicate mass closure'!E$3:E$62,ROW()*2-5,1))),'Duplicate mass closure'!E17)</f>
        <v>0</v>
      </c>
      <c r="G10" s="59">
        <f ca="1">IF($C10="",AVERAGE((INDEX('Duplicate mass closure'!F$3:F$62,ROW()*2-4,,1),INDEX('Duplicate mass closure'!F$3:F$62,ROW()*2-5,1))),'Duplicate mass closure'!F17)</f>
        <v>0</v>
      </c>
      <c r="H10" s="59">
        <f ca="1">IF($C10="",AVERAGE((INDEX('Duplicate mass closure'!G$3:G$62,ROW()*2-4,,1),INDEX('Duplicate mass closure'!G$3:G$62,ROW()*2-5,1))),'Duplicate mass closure'!G17)</f>
        <v>0</v>
      </c>
      <c r="I10" s="59">
        <f ca="1">IF($C10="",AVERAGE((INDEX('Duplicate mass closure'!H$3:H$62,ROW()*2-4,,1),INDEX('Duplicate mass closure'!H$3:H$62,ROW()*2-5,1))),'Duplicate mass closure'!H17)</f>
        <v>0</v>
      </c>
      <c r="J10" s="60">
        <f ca="1">IF($C10="",AVERAGE((INDEX('Duplicate mass closure'!I$3:I$62,ROW()*2-4,,1),INDEX('Duplicate mass closure'!I$3:I$62,ROW()*2-5,1))),'Duplicate mass closure'!I17)</f>
        <v>0</v>
      </c>
      <c r="K10" s="58" t="e">
        <f ca="1">IF($C10="",AVERAGE((INDEX('Duplicate mass closure'!J$3:J$62,ROW()*2-4,,1),INDEX('Duplicate mass closure'!J$3:J$62,ROW()*2-5,1))),'Duplicate mass closure'!J17)</f>
        <v>#DIV/0!</v>
      </c>
      <c r="L10" s="59" t="e">
        <f ca="1">IF($C10="",AVERAGE((INDEX('Duplicate mass closure'!K$3:K$62,ROW()*2-4,,1),INDEX('Duplicate mass closure'!K$3:K$62,ROW()*2-5,1))),'Duplicate mass closure'!K17)</f>
        <v>#DIV/0!</v>
      </c>
      <c r="M10" s="59" t="e">
        <f ca="1">IF($C10="",AVERAGE((INDEX('Duplicate mass closure'!L$3:L$62,ROW()*2-4,,1),INDEX('Duplicate mass closure'!L$3:L$62,ROW()*2-5,1))),'Duplicate mass closure'!L17)</f>
        <v>#DIV/0!</v>
      </c>
      <c r="N10" s="59" t="e">
        <f ca="1">IF($C10="",AVERAGE((INDEX('Duplicate mass closure'!M$3:M$62,ROW()*2-4,,1),INDEX('Duplicate mass closure'!M$3:M$62,ROW()*2-5,1))),'Duplicate mass closure'!M17)</f>
        <v>#DIV/0!</v>
      </c>
      <c r="O10" s="60" t="e">
        <f ca="1">IF($C10="",AVERAGE((INDEX('Duplicate mass closure'!N$3:N$62,ROW()*2-4,,1),INDEX('Duplicate mass closure'!N$3:N$62,ROW()*2-5,1))),'Duplicate mass closure'!N17)</f>
        <v>#DIV/0!</v>
      </c>
      <c r="P10" s="58">
        <f ca="1">IF($C10="",AVERAGE((INDEX('Duplicate mass closure'!O$3:O$62,ROW()*2-4,,1),INDEX('Duplicate mass closure'!O$3:O$62,ROW()*2-5,1))),'Duplicate mass closure'!O17)</f>
        <v>0</v>
      </c>
      <c r="Q10" s="59">
        <f ca="1">IF($C10="",AVERAGE((INDEX('Duplicate mass closure'!P$3:P$62,ROW()*2-4,,1),INDEX('Duplicate mass closure'!P$3:P$62,ROW()*2-5,1))),'Duplicate mass closure'!P17)</f>
        <v>0</v>
      </c>
      <c r="R10" s="60">
        <f ca="1">IF($C10="",AVERAGE((INDEX('Duplicate mass closure'!Q$3:Q$62,ROW()*2-4,,1),INDEX('Duplicate mass closure'!Q$3:Q$62,ROW()*2-5,1))),'Duplicate mass closure'!Q17)</f>
        <v>0</v>
      </c>
      <c r="S10" s="22"/>
      <c r="T10" s="22"/>
    </row>
    <row r="11" spans="1:20">
      <c r="A11" s="1">
        <f>'TRB Record'!A18</f>
        <v>9</v>
      </c>
      <c r="B11" s="9">
        <f>'TRB Record'!C18</f>
        <v>0</v>
      </c>
      <c r="C11" s="116"/>
      <c r="D11" s="58">
        <f ca="1">IF($C11="",AVERAGE((INDEX('Duplicate mass closure'!C$3:C$62,ROW()*2-4,,1),INDEX('Duplicate mass closure'!C$3:C$62,ROW()*2-5,1))),'Duplicate mass closure'!C19)</f>
        <v>0</v>
      </c>
      <c r="E11" s="59">
        <f ca="1">IF($C11="",AVERAGE((INDEX('Duplicate mass closure'!D$3:D$62,ROW()*2-4,,1),INDEX('Duplicate mass closure'!D$3:D$62,ROW()*2-5,1))),'Duplicate mass closure'!D19)</f>
        <v>0</v>
      </c>
      <c r="F11" s="59">
        <f ca="1">IF($C11="",AVERAGE((INDEX('Duplicate mass closure'!E$3:E$62,ROW()*2-4,,1),INDEX('Duplicate mass closure'!E$3:E$62,ROW()*2-5,1))),'Duplicate mass closure'!E19)</f>
        <v>0</v>
      </c>
      <c r="G11" s="59">
        <f ca="1">IF($C11="",AVERAGE((INDEX('Duplicate mass closure'!F$3:F$62,ROW()*2-4,,1),INDEX('Duplicate mass closure'!F$3:F$62,ROW()*2-5,1))),'Duplicate mass closure'!F19)</f>
        <v>0</v>
      </c>
      <c r="H11" s="59">
        <f ca="1">IF($C11="",AVERAGE((INDEX('Duplicate mass closure'!G$3:G$62,ROW()*2-4,,1),INDEX('Duplicate mass closure'!G$3:G$62,ROW()*2-5,1))),'Duplicate mass closure'!G19)</f>
        <v>0</v>
      </c>
      <c r="I11" s="59">
        <f ca="1">IF($C11="",AVERAGE((INDEX('Duplicate mass closure'!H$3:H$62,ROW()*2-4,,1),INDEX('Duplicate mass closure'!H$3:H$62,ROW()*2-5,1))),'Duplicate mass closure'!H19)</f>
        <v>0</v>
      </c>
      <c r="J11" s="60">
        <f ca="1">IF($C11="",AVERAGE((INDEX('Duplicate mass closure'!I$3:I$62,ROW()*2-4,,1),INDEX('Duplicate mass closure'!I$3:I$62,ROW()*2-5,1))),'Duplicate mass closure'!I19)</f>
        <v>0</v>
      </c>
      <c r="K11" s="58" t="e">
        <f ca="1">IF($C11="",AVERAGE((INDEX('Duplicate mass closure'!J$3:J$62,ROW()*2-4,,1),INDEX('Duplicate mass closure'!J$3:J$62,ROW()*2-5,1))),'Duplicate mass closure'!J19)</f>
        <v>#DIV/0!</v>
      </c>
      <c r="L11" s="59" t="e">
        <f ca="1">IF($C11="",AVERAGE((INDEX('Duplicate mass closure'!K$3:K$62,ROW()*2-4,,1),INDEX('Duplicate mass closure'!K$3:K$62,ROW()*2-5,1))),'Duplicate mass closure'!K19)</f>
        <v>#DIV/0!</v>
      </c>
      <c r="M11" s="59" t="e">
        <f ca="1">IF($C11="",AVERAGE((INDEX('Duplicate mass closure'!L$3:L$62,ROW()*2-4,,1),INDEX('Duplicate mass closure'!L$3:L$62,ROW()*2-5,1))),'Duplicate mass closure'!L19)</f>
        <v>#DIV/0!</v>
      </c>
      <c r="N11" s="59" t="e">
        <f ca="1">IF($C11="",AVERAGE((INDEX('Duplicate mass closure'!M$3:M$62,ROW()*2-4,,1),INDEX('Duplicate mass closure'!M$3:M$62,ROW()*2-5,1))),'Duplicate mass closure'!M19)</f>
        <v>#DIV/0!</v>
      </c>
      <c r="O11" s="60" t="e">
        <f ca="1">IF($C11="",AVERAGE((INDEX('Duplicate mass closure'!N$3:N$62,ROW()*2-4,,1),INDEX('Duplicate mass closure'!N$3:N$62,ROW()*2-5,1))),'Duplicate mass closure'!N19)</f>
        <v>#DIV/0!</v>
      </c>
      <c r="P11" s="58">
        <f ca="1">IF($C11="",AVERAGE((INDEX('Duplicate mass closure'!O$3:O$62,ROW()*2-4,,1),INDEX('Duplicate mass closure'!O$3:O$62,ROW()*2-5,1))),'Duplicate mass closure'!O19)</f>
        <v>0</v>
      </c>
      <c r="Q11" s="59">
        <f ca="1">IF($C11="",AVERAGE((INDEX('Duplicate mass closure'!P$3:P$62,ROW()*2-4,,1),INDEX('Duplicate mass closure'!P$3:P$62,ROW()*2-5,1))),'Duplicate mass closure'!P19)</f>
        <v>0</v>
      </c>
      <c r="R11" s="60">
        <f ca="1">IF($C11="",AVERAGE((INDEX('Duplicate mass closure'!Q$3:Q$62,ROW()*2-4,,1),INDEX('Duplicate mass closure'!Q$3:Q$62,ROW()*2-5,1))),'Duplicate mass closure'!Q19)</f>
        <v>0</v>
      </c>
      <c r="S11" s="22"/>
      <c r="T11" s="22"/>
    </row>
    <row r="12" spans="1:20">
      <c r="A12" s="1">
        <f>'TRB Record'!A20</f>
        <v>10</v>
      </c>
      <c r="B12" s="9">
        <f>'TRB Record'!C20</f>
        <v>0</v>
      </c>
      <c r="C12" s="116"/>
      <c r="D12" s="58">
        <f ca="1">IF($C12="",AVERAGE((INDEX('Duplicate mass closure'!C$3:C$62,ROW()*2-4,,1),INDEX('Duplicate mass closure'!C$3:C$62,ROW()*2-5,1))),'Duplicate mass closure'!C21)</f>
        <v>0</v>
      </c>
      <c r="E12" s="59">
        <f ca="1">IF($C12="",AVERAGE((INDEX('Duplicate mass closure'!D$3:D$62,ROW()*2-4,,1),INDEX('Duplicate mass closure'!D$3:D$62,ROW()*2-5,1))),'Duplicate mass closure'!D21)</f>
        <v>0</v>
      </c>
      <c r="F12" s="59">
        <f ca="1">IF($C12="",AVERAGE((INDEX('Duplicate mass closure'!E$3:E$62,ROW()*2-4,,1),INDEX('Duplicate mass closure'!E$3:E$62,ROW()*2-5,1))),'Duplicate mass closure'!E21)</f>
        <v>0</v>
      </c>
      <c r="G12" s="59">
        <f ca="1">IF($C12="",AVERAGE((INDEX('Duplicate mass closure'!F$3:F$62,ROW()*2-4,,1),INDEX('Duplicate mass closure'!F$3:F$62,ROW()*2-5,1))),'Duplicate mass closure'!F21)</f>
        <v>0</v>
      </c>
      <c r="H12" s="59">
        <f ca="1">IF($C12="",AVERAGE((INDEX('Duplicate mass closure'!G$3:G$62,ROW()*2-4,,1),INDEX('Duplicate mass closure'!G$3:G$62,ROW()*2-5,1))),'Duplicate mass closure'!G21)</f>
        <v>0</v>
      </c>
      <c r="I12" s="59">
        <f ca="1">IF($C12="",AVERAGE((INDEX('Duplicate mass closure'!H$3:H$62,ROW()*2-4,,1),INDEX('Duplicate mass closure'!H$3:H$62,ROW()*2-5,1))),'Duplicate mass closure'!H21)</f>
        <v>0</v>
      </c>
      <c r="J12" s="60">
        <f ca="1">IF($C12="",AVERAGE((INDEX('Duplicate mass closure'!I$3:I$62,ROW()*2-4,,1),INDEX('Duplicate mass closure'!I$3:I$62,ROW()*2-5,1))),'Duplicate mass closure'!I21)</f>
        <v>0</v>
      </c>
      <c r="K12" s="58" t="e">
        <f ca="1">IF($C12="",AVERAGE((INDEX('Duplicate mass closure'!J$3:J$62,ROW()*2-4,,1),INDEX('Duplicate mass closure'!J$3:J$62,ROW()*2-5,1))),'Duplicate mass closure'!J21)</f>
        <v>#DIV/0!</v>
      </c>
      <c r="L12" s="59" t="e">
        <f ca="1">IF($C12="",AVERAGE((INDEX('Duplicate mass closure'!K$3:K$62,ROW()*2-4,,1),INDEX('Duplicate mass closure'!K$3:K$62,ROW()*2-5,1))),'Duplicate mass closure'!K21)</f>
        <v>#DIV/0!</v>
      </c>
      <c r="M12" s="59" t="e">
        <f ca="1">IF($C12="",AVERAGE((INDEX('Duplicate mass closure'!L$3:L$62,ROW()*2-4,,1),INDEX('Duplicate mass closure'!L$3:L$62,ROW()*2-5,1))),'Duplicate mass closure'!L21)</f>
        <v>#DIV/0!</v>
      </c>
      <c r="N12" s="59" t="e">
        <f ca="1">IF($C12="",AVERAGE((INDEX('Duplicate mass closure'!M$3:M$62,ROW()*2-4,,1),INDEX('Duplicate mass closure'!M$3:M$62,ROW()*2-5,1))),'Duplicate mass closure'!M21)</f>
        <v>#DIV/0!</v>
      </c>
      <c r="O12" s="60" t="e">
        <f ca="1">IF($C12="",AVERAGE((INDEX('Duplicate mass closure'!N$3:N$62,ROW()*2-4,,1),INDEX('Duplicate mass closure'!N$3:N$62,ROW()*2-5,1))),'Duplicate mass closure'!N21)</f>
        <v>#DIV/0!</v>
      </c>
      <c r="P12" s="58">
        <f ca="1">IF($C12="",AVERAGE((INDEX('Duplicate mass closure'!O$3:O$62,ROW()*2-4,,1),INDEX('Duplicate mass closure'!O$3:O$62,ROW()*2-5,1))),'Duplicate mass closure'!O21)</f>
        <v>0</v>
      </c>
      <c r="Q12" s="59">
        <f ca="1">IF($C12="",AVERAGE((INDEX('Duplicate mass closure'!P$3:P$62,ROW()*2-4,,1),INDEX('Duplicate mass closure'!P$3:P$62,ROW()*2-5,1))),'Duplicate mass closure'!P21)</f>
        <v>0</v>
      </c>
      <c r="R12" s="60">
        <f ca="1">IF($C12="",AVERAGE((INDEX('Duplicate mass closure'!Q$3:Q$62,ROW()*2-4,,1),INDEX('Duplicate mass closure'!Q$3:Q$62,ROW()*2-5,1))),'Duplicate mass closure'!Q21)</f>
        <v>0</v>
      </c>
      <c r="S12" s="22"/>
      <c r="T12" s="22"/>
    </row>
    <row r="13" spans="1:20">
      <c r="A13" s="1">
        <f>'TRB Record'!A22</f>
        <v>11</v>
      </c>
      <c r="B13" s="9">
        <f>'TRB Record'!C22</f>
        <v>0</v>
      </c>
      <c r="C13" s="116"/>
      <c r="D13" s="58">
        <f ca="1">IF($C13="",AVERAGE((INDEX('Duplicate mass closure'!C$3:C$62,ROW()*2-4,,1),INDEX('Duplicate mass closure'!C$3:C$62,ROW()*2-5,1))),'Duplicate mass closure'!C23)</f>
        <v>0</v>
      </c>
      <c r="E13" s="59">
        <f ca="1">IF($C13="",AVERAGE((INDEX('Duplicate mass closure'!D$3:D$62,ROW()*2-4,,1),INDEX('Duplicate mass closure'!D$3:D$62,ROW()*2-5,1))),'Duplicate mass closure'!D23)</f>
        <v>0</v>
      </c>
      <c r="F13" s="59">
        <f ca="1">IF($C13="",AVERAGE((INDEX('Duplicate mass closure'!E$3:E$62,ROW()*2-4,,1),INDEX('Duplicate mass closure'!E$3:E$62,ROW()*2-5,1))),'Duplicate mass closure'!E23)</f>
        <v>0</v>
      </c>
      <c r="G13" s="59">
        <f ca="1">IF($C13="",AVERAGE((INDEX('Duplicate mass closure'!F$3:F$62,ROW()*2-4,,1),INDEX('Duplicate mass closure'!F$3:F$62,ROW()*2-5,1))),'Duplicate mass closure'!F23)</f>
        <v>0</v>
      </c>
      <c r="H13" s="59">
        <f ca="1">IF($C13="",AVERAGE((INDEX('Duplicate mass closure'!G$3:G$62,ROW()*2-4,,1),INDEX('Duplicate mass closure'!G$3:G$62,ROW()*2-5,1))),'Duplicate mass closure'!G23)</f>
        <v>0</v>
      </c>
      <c r="I13" s="59">
        <f ca="1">IF($C13="",AVERAGE((INDEX('Duplicate mass closure'!H$3:H$62,ROW()*2-4,,1),INDEX('Duplicate mass closure'!H$3:H$62,ROW()*2-5,1))),'Duplicate mass closure'!H23)</f>
        <v>0</v>
      </c>
      <c r="J13" s="60">
        <f ca="1">IF($C13="",AVERAGE((INDEX('Duplicate mass closure'!I$3:I$62,ROW()*2-4,,1),INDEX('Duplicate mass closure'!I$3:I$62,ROW()*2-5,1))),'Duplicate mass closure'!I23)</f>
        <v>0</v>
      </c>
      <c r="K13" s="58" t="e">
        <f ca="1">IF($C13="",AVERAGE((INDEX('Duplicate mass closure'!J$3:J$62,ROW()*2-4,,1),INDEX('Duplicate mass closure'!J$3:J$62,ROW()*2-5,1))),'Duplicate mass closure'!J23)</f>
        <v>#DIV/0!</v>
      </c>
      <c r="L13" s="59" t="e">
        <f ca="1">IF($C13="",AVERAGE((INDEX('Duplicate mass closure'!K$3:K$62,ROW()*2-4,,1),INDEX('Duplicate mass closure'!K$3:K$62,ROW()*2-5,1))),'Duplicate mass closure'!K23)</f>
        <v>#DIV/0!</v>
      </c>
      <c r="M13" s="59" t="e">
        <f ca="1">IF($C13="",AVERAGE((INDEX('Duplicate mass closure'!L$3:L$62,ROW()*2-4,,1),INDEX('Duplicate mass closure'!L$3:L$62,ROW()*2-5,1))),'Duplicate mass closure'!L23)</f>
        <v>#DIV/0!</v>
      </c>
      <c r="N13" s="59" t="e">
        <f ca="1">IF($C13="",AVERAGE((INDEX('Duplicate mass closure'!M$3:M$62,ROW()*2-4,,1),INDEX('Duplicate mass closure'!M$3:M$62,ROW()*2-5,1))),'Duplicate mass closure'!M23)</f>
        <v>#DIV/0!</v>
      </c>
      <c r="O13" s="60" t="e">
        <f ca="1">IF($C13="",AVERAGE((INDEX('Duplicate mass closure'!N$3:N$62,ROW()*2-4,,1),INDEX('Duplicate mass closure'!N$3:N$62,ROW()*2-5,1))),'Duplicate mass closure'!N23)</f>
        <v>#DIV/0!</v>
      </c>
      <c r="P13" s="58">
        <f ca="1">IF($C13="",AVERAGE((INDEX('Duplicate mass closure'!O$3:O$62,ROW()*2-4,,1),INDEX('Duplicate mass closure'!O$3:O$62,ROW()*2-5,1))),'Duplicate mass closure'!O23)</f>
        <v>0</v>
      </c>
      <c r="Q13" s="59">
        <f ca="1">IF($C13="",AVERAGE((INDEX('Duplicate mass closure'!P$3:P$62,ROW()*2-4,,1),INDEX('Duplicate mass closure'!P$3:P$62,ROW()*2-5,1))),'Duplicate mass closure'!P23)</f>
        <v>0</v>
      </c>
      <c r="R13" s="60">
        <f ca="1">IF($C13="",AVERAGE((INDEX('Duplicate mass closure'!Q$3:Q$62,ROW()*2-4,,1),INDEX('Duplicate mass closure'!Q$3:Q$62,ROW()*2-5,1))),'Duplicate mass closure'!Q23)</f>
        <v>0</v>
      </c>
      <c r="S13" s="22"/>
      <c r="T13" s="22"/>
    </row>
    <row r="14" spans="1:20">
      <c r="A14" s="1">
        <f>'TRB Record'!A24</f>
        <v>12</v>
      </c>
      <c r="B14" s="9">
        <f>'TRB Record'!C24</f>
        <v>0</v>
      </c>
      <c r="C14" s="116"/>
      <c r="D14" s="58">
        <f ca="1">IF($C14="",AVERAGE((INDEX('Duplicate mass closure'!C$3:C$62,ROW()*2-4,,1),INDEX('Duplicate mass closure'!C$3:C$62,ROW()*2-5,1))),'Duplicate mass closure'!C25)</f>
        <v>0</v>
      </c>
      <c r="E14" s="59">
        <f ca="1">IF($C14="",AVERAGE((INDEX('Duplicate mass closure'!D$3:D$62,ROW()*2-4,,1),INDEX('Duplicate mass closure'!D$3:D$62,ROW()*2-5,1))),'Duplicate mass closure'!D25)</f>
        <v>0</v>
      </c>
      <c r="F14" s="59">
        <f ca="1">IF($C14="",AVERAGE((INDEX('Duplicate mass closure'!E$3:E$62,ROW()*2-4,,1),INDEX('Duplicate mass closure'!E$3:E$62,ROW()*2-5,1))),'Duplicate mass closure'!E25)</f>
        <v>0</v>
      </c>
      <c r="G14" s="59">
        <f ca="1">IF($C14="",AVERAGE((INDEX('Duplicate mass closure'!F$3:F$62,ROW()*2-4,,1),INDEX('Duplicate mass closure'!F$3:F$62,ROW()*2-5,1))),'Duplicate mass closure'!F25)</f>
        <v>0</v>
      </c>
      <c r="H14" s="59">
        <f ca="1">IF($C14="",AVERAGE((INDEX('Duplicate mass closure'!G$3:G$62,ROW()*2-4,,1),INDEX('Duplicate mass closure'!G$3:G$62,ROW()*2-5,1))),'Duplicate mass closure'!G25)</f>
        <v>0</v>
      </c>
      <c r="I14" s="59">
        <f ca="1">IF($C14="",AVERAGE((INDEX('Duplicate mass closure'!H$3:H$62,ROW()*2-4,,1),INDEX('Duplicate mass closure'!H$3:H$62,ROW()*2-5,1))),'Duplicate mass closure'!H25)</f>
        <v>0</v>
      </c>
      <c r="J14" s="60">
        <f ca="1">IF($C14="",AVERAGE((INDEX('Duplicate mass closure'!I$3:I$62,ROW()*2-4,,1),INDEX('Duplicate mass closure'!I$3:I$62,ROW()*2-5,1))),'Duplicate mass closure'!I25)</f>
        <v>0</v>
      </c>
      <c r="K14" s="58" t="e">
        <f ca="1">IF($C14="",AVERAGE((INDEX('Duplicate mass closure'!J$3:J$62,ROW()*2-4,,1),INDEX('Duplicate mass closure'!J$3:J$62,ROW()*2-5,1))),'Duplicate mass closure'!J25)</f>
        <v>#DIV/0!</v>
      </c>
      <c r="L14" s="59" t="e">
        <f ca="1">IF($C14="",AVERAGE((INDEX('Duplicate mass closure'!K$3:K$62,ROW()*2-4,,1),INDEX('Duplicate mass closure'!K$3:K$62,ROW()*2-5,1))),'Duplicate mass closure'!K25)</f>
        <v>#DIV/0!</v>
      </c>
      <c r="M14" s="59" t="e">
        <f ca="1">IF($C14="",AVERAGE((INDEX('Duplicate mass closure'!L$3:L$62,ROW()*2-4,,1),INDEX('Duplicate mass closure'!L$3:L$62,ROW()*2-5,1))),'Duplicate mass closure'!L25)</f>
        <v>#DIV/0!</v>
      </c>
      <c r="N14" s="59" t="e">
        <f ca="1">IF($C14="",AVERAGE((INDEX('Duplicate mass closure'!M$3:M$62,ROW()*2-4,,1),INDEX('Duplicate mass closure'!M$3:M$62,ROW()*2-5,1))),'Duplicate mass closure'!M25)</f>
        <v>#DIV/0!</v>
      </c>
      <c r="O14" s="60" t="e">
        <f ca="1">IF($C14="",AVERAGE((INDEX('Duplicate mass closure'!N$3:N$62,ROW()*2-4,,1),INDEX('Duplicate mass closure'!N$3:N$62,ROW()*2-5,1))),'Duplicate mass closure'!N25)</f>
        <v>#DIV/0!</v>
      </c>
      <c r="P14" s="58">
        <f ca="1">IF($C14="",AVERAGE((INDEX('Duplicate mass closure'!O$3:O$62,ROW()*2-4,,1),INDEX('Duplicate mass closure'!O$3:O$62,ROW()*2-5,1))),'Duplicate mass closure'!O25)</f>
        <v>0</v>
      </c>
      <c r="Q14" s="59">
        <f ca="1">IF($C14="",AVERAGE((INDEX('Duplicate mass closure'!P$3:P$62,ROW()*2-4,,1),INDEX('Duplicate mass closure'!P$3:P$62,ROW()*2-5,1))),'Duplicate mass closure'!P25)</f>
        <v>0</v>
      </c>
      <c r="R14" s="60">
        <f ca="1">IF($C14="",AVERAGE((INDEX('Duplicate mass closure'!Q$3:Q$62,ROW()*2-4,,1),INDEX('Duplicate mass closure'!Q$3:Q$62,ROW()*2-5,1))),'Duplicate mass closure'!Q25)</f>
        <v>0</v>
      </c>
      <c r="S14" s="22"/>
      <c r="T14" s="22"/>
    </row>
    <row r="15" spans="1:20">
      <c r="A15" s="1">
        <f>'TRB Record'!A26</f>
        <v>13</v>
      </c>
      <c r="B15" s="9">
        <f>'TRB Record'!C26</f>
        <v>0</v>
      </c>
      <c r="C15" s="116"/>
      <c r="D15" s="58">
        <f ca="1">IF($C15="",AVERAGE((INDEX('Duplicate mass closure'!C$3:C$62,ROW()*2-4,,1),INDEX('Duplicate mass closure'!C$3:C$62,ROW()*2-5,1))),'Duplicate mass closure'!C27)</f>
        <v>0</v>
      </c>
      <c r="E15" s="59">
        <f ca="1">IF($C15="",AVERAGE((INDEX('Duplicate mass closure'!D$3:D$62,ROW()*2-4,,1),INDEX('Duplicate mass closure'!D$3:D$62,ROW()*2-5,1))),'Duplicate mass closure'!D27)</f>
        <v>0</v>
      </c>
      <c r="F15" s="59">
        <f ca="1">IF($C15="",AVERAGE((INDEX('Duplicate mass closure'!E$3:E$62,ROW()*2-4,,1),INDEX('Duplicate mass closure'!E$3:E$62,ROW()*2-5,1))),'Duplicate mass closure'!E27)</f>
        <v>0</v>
      </c>
      <c r="G15" s="59">
        <f ca="1">IF($C15="",AVERAGE((INDEX('Duplicate mass closure'!F$3:F$62,ROW()*2-4,,1),INDEX('Duplicate mass closure'!F$3:F$62,ROW()*2-5,1))),'Duplicate mass closure'!F27)</f>
        <v>0</v>
      </c>
      <c r="H15" s="59">
        <f ca="1">IF($C15="",AVERAGE((INDEX('Duplicate mass closure'!G$3:G$62,ROW()*2-4,,1),INDEX('Duplicate mass closure'!G$3:G$62,ROW()*2-5,1))),'Duplicate mass closure'!G27)</f>
        <v>0</v>
      </c>
      <c r="I15" s="59">
        <f ca="1">IF($C15="",AVERAGE((INDEX('Duplicate mass closure'!H$3:H$62,ROW()*2-4,,1),INDEX('Duplicate mass closure'!H$3:H$62,ROW()*2-5,1))),'Duplicate mass closure'!H27)</f>
        <v>0</v>
      </c>
      <c r="J15" s="60">
        <f ca="1">IF($C15="",AVERAGE((INDEX('Duplicate mass closure'!I$3:I$62,ROW()*2-4,,1),INDEX('Duplicate mass closure'!I$3:I$62,ROW()*2-5,1))),'Duplicate mass closure'!I27)</f>
        <v>0</v>
      </c>
      <c r="K15" s="58" t="e">
        <f ca="1">IF($C15="",AVERAGE((INDEX('Duplicate mass closure'!J$3:J$62,ROW()*2-4,,1),INDEX('Duplicate mass closure'!J$3:J$62,ROW()*2-5,1))),'Duplicate mass closure'!J27)</f>
        <v>#DIV/0!</v>
      </c>
      <c r="L15" s="59" t="e">
        <f ca="1">IF($C15="",AVERAGE((INDEX('Duplicate mass closure'!K$3:K$62,ROW()*2-4,,1),INDEX('Duplicate mass closure'!K$3:K$62,ROW()*2-5,1))),'Duplicate mass closure'!K27)</f>
        <v>#DIV/0!</v>
      </c>
      <c r="M15" s="59" t="e">
        <f ca="1">IF($C15="",AVERAGE((INDEX('Duplicate mass closure'!L$3:L$62,ROW()*2-4,,1),INDEX('Duplicate mass closure'!L$3:L$62,ROW()*2-5,1))),'Duplicate mass closure'!L27)</f>
        <v>#DIV/0!</v>
      </c>
      <c r="N15" s="59" t="e">
        <f ca="1">IF($C15="",AVERAGE((INDEX('Duplicate mass closure'!M$3:M$62,ROW()*2-4,,1),INDEX('Duplicate mass closure'!M$3:M$62,ROW()*2-5,1))),'Duplicate mass closure'!M27)</f>
        <v>#DIV/0!</v>
      </c>
      <c r="O15" s="60" t="e">
        <f ca="1">IF($C15="",AVERAGE((INDEX('Duplicate mass closure'!N$3:N$62,ROW()*2-4,,1),INDEX('Duplicate mass closure'!N$3:N$62,ROW()*2-5,1))),'Duplicate mass closure'!N27)</f>
        <v>#DIV/0!</v>
      </c>
      <c r="P15" s="58">
        <f ca="1">IF($C15="",AVERAGE((INDEX('Duplicate mass closure'!O$3:O$62,ROW()*2-4,,1),INDEX('Duplicate mass closure'!O$3:O$62,ROW()*2-5,1))),'Duplicate mass closure'!O27)</f>
        <v>0</v>
      </c>
      <c r="Q15" s="59">
        <f ca="1">IF($C15="",AVERAGE((INDEX('Duplicate mass closure'!P$3:P$62,ROW()*2-4,,1),INDEX('Duplicate mass closure'!P$3:P$62,ROW()*2-5,1))),'Duplicate mass closure'!P27)</f>
        <v>0</v>
      </c>
      <c r="R15" s="60">
        <f ca="1">IF($C15="",AVERAGE((INDEX('Duplicate mass closure'!Q$3:Q$62,ROW()*2-4,,1),INDEX('Duplicate mass closure'!Q$3:Q$62,ROW()*2-5,1))),'Duplicate mass closure'!Q27)</f>
        <v>0</v>
      </c>
      <c r="S15" s="22"/>
      <c r="T15" s="22"/>
    </row>
    <row r="16" spans="1:20">
      <c r="A16" s="1">
        <f>'TRB Record'!A28</f>
        <v>14</v>
      </c>
      <c r="B16" s="9">
        <f>'TRB Record'!C28</f>
        <v>0</v>
      </c>
      <c r="C16" s="116"/>
      <c r="D16" s="58">
        <f ca="1">IF($C16="",AVERAGE((INDEX('Duplicate mass closure'!C$3:C$62,ROW()*2-4,,1),INDEX('Duplicate mass closure'!C$3:C$62,ROW()*2-5,1))),'Duplicate mass closure'!C29)</f>
        <v>0</v>
      </c>
      <c r="E16" s="59">
        <f ca="1">IF($C16="",AVERAGE((INDEX('Duplicate mass closure'!D$3:D$62,ROW()*2-4,,1),INDEX('Duplicate mass closure'!D$3:D$62,ROW()*2-5,1))),'Duplicate mass closure'!D29)</f>
        <v>0</v>
      </c>
      <c r="F16" s="59">
        <f ca="1">IF($C16="",AVERAGE((INDEX('Duplicate mass closure'!E$3:E$62,ROW()*2-4,,1),INDEX('Duplicate mass closure'!E$3:E$62,ROW()*2-5,1))),'Duplicate mass closure'!E29)</f>
        <v>0</v>
      </c>
      <c r="G16" s="59">
        <f ca="1">IF($C16="",AVERAGE((INDEX('Duplicate mass closure'!F$3:F$62,ROW()*2-4,,1),INDEX('Duplicate mass closure'!F$3:F$62,ROW()*2-5,1))),'Duplicate mass closure'!F29)</f>
        <v>0</v>
      </c>
      <c r="H16" s="59">
        <f ca="1">IF($C16="",AVERAGE((INDEX('Duplicate mass closure'!G$3:G$62,ROW()*2-4,,1),INDEX('Duplicate mass closure'!G$3:G$62,ROW()*2-5,1))),'Duplicate mass closure'!G29)</f>
        <v>0</v>
      </c>
      <c r="I16" s="59">
        <f ca="1">IF($C16="",AVERAGE((INDEX('Duplicate mass closure'!H$3:H$62,ROW()*2-4,,1),INDEX('Duplicate mass closure'!H$3:H$62,ROW()*2-5,1))),'Duplicate mass closure'!H29)</f>
        <v>0</v>
      </c>
      <c r="J16" s="60">
        <f ca="1">IF($C16="",AVERAGE((INDEX('Duplicate mass closure'!I$3:I$62,ROW()*2-4,,1),INDEX('Duplicate mass closure'!I$3:I$62,ROW()*2-5,1))),'Duplicate mass closure'!I29)</f>
        <v>0</v>
      </c>
      <c r="K16" s="58" t="e">
        <f ca="1">IF($C16="",AVERAGE((INDEX('Duplicate mass closure'!J$3:J$62,ROW()*2-4,,1),INDEX('Duplicate mass closure'!J$3:J$62,ROW()*2-5,1))),'Duplicate mass closure'!J29)</f>
        <v>#DIV/0!</v>
      </c>
      <c r="L16" s="59" t="e">
        <f ca="1">IF($C16="",AVERAGE((INDEX('Duplicate mass closure'!K$3:K$62,ROW()*2-4,,1),INDEX('Duplicate mass closure'!K$3:K$62,ROW()*2-5,1))),'Duplicate mass closure'!K29)</f>
        <v>#DIV/0!</v>
      </c>
      <c r="M16" s="59" t="e">
        <f ca="1">IF($C16="",AVERAGE((INDEX('Duplicate mass closure'!L$3:L$62,ROW()*2-4,,1),INDEX('Duplicate mass closure'!L$3:L$62,ROW()*2-5,1))),'Duplicate mass closure'!L29)</f>
        <v>#DIV/0!</v>
      </c>
      <c r="N16" s="59" t="e">
        <f ca="1">IF($C16="",AVERAGE((INDEX('Duplicate mass closure'!M$3:M$62,ROW()*2-4,,1),INDEX('Duplicate mass closure'!M$3:M$62,ROW()*2-5,1))),'Duplicate mass closure'!M29)</f>
        <v>#DIV/0!</v>
      </c>
      <c r="O16" s="60" t="e">
        <f ca="1">IF($C16="",AVERAGE((INDEX('Duplicate mass closure'!N$3:N$62,ROW()*2-4,,1),INDEX('Duplicate mass closure'!N$3:N$62,ROW()*2-5,1))),'Duplicate mass closure'!N29)</f>
        <v>#DIV/0!</v>
      </c>
      <c r="P16" s="58">
        <f ca="1">IF($C16="",AVERAGE((INDEX('Duplicate mass closure'!O$3:O$62,ROW()*2-4,,1),INDEX('Duplicate mass closure'!O$3:O$62,ROW()*2-5,1))),'Duplicate mass closure'!O29)</f>
        <v>0</v>
      </c>
      <c r="Q16" s="59">
        <f ca="1">IF($C16="",AVERAGE((INDEX('Duplicate mass closure'!P$3:P$62,ROW()*2-4,,1),INDEX('Duplicate mass closure'!P$3:P$62,ROW()*2-5,1))),'Duplicate mass closure'!P29)</f>
        <v>0</v>
      </c>
      <c r="R16" s="60">
        <f ca="1">IF($C16="",AVERAGE((INDEX('Duplicate mass closure'!Q$3:Q$62,ROW()*2-4,,1),INDEX('Duplicate mass closure'!Q$3:Q$62,ROW()*2-5,1))),'Duplicate mass closure'!Q29)</f>
        <v>0</v>
      </c>
      <c r="S16" s="22"/>
      <c r="T16" s="22"/>
    </row>
    <row r="17" spans="1:20">
      <c r="A17" s="1">
        <f>'TRB Record'!A30</f>
        <v>15</v>
      </c>
      <c r="B17" s="9">
        <f>'TRB Record'!C30</f>
        <v>0</v>
      </c>
      <c r="C17" s="116"/>
      <c r="D17" s="58">
        <f ca="1">IF($C17="",AVERAGE((INDEX('Duplicate mass closure'!C$3:C$62,ROW()*2-4,,1),INDEX('Duplicate mass closure'!C$3:C$62,ROW()*2-5,1))),'Duplicate mass closure'!C31)</f>
        <v>0</v>
      </c>
      <c r="E17" s="59">
        <f ca="1">IF($C17="",AVERAGE((INDEX('Duplicate mass closure'!D$3:D$62,ROW()*2-4,,1),INDEX('Duplicate mass closure'!D$3:D$62,ROW()*2-5,1))),'Duplicate mass closure'!D31)</f>
        <v>0</v>
      </c>
      <c r="F17" s="59">
        <f ca="1">IF($C17="",AVERAGE((INDEX('Duplicate mass closure'!E$3:E$62,ROW()*2-4,,1),INDEX('Duplicate mass closure'!E$3:E$62,ROW()*2-5,1))),'Duplicate mass closure'!E31)</f>
        <v>0</v>
      </c>
      <c r="G17" s="59">
        <f ca="1">IF($C17="",AVERAGE((INDEX('Duplicate mass closure'!F$3:F$62,ROW()*2-4,,1),INDEX('Duplicate mass closure'!F$3:F$62,ROW()*2-5,1))),'Duplicate mass closure'!F31)</f>
        <v>0</v>
      </c>
      <c r="H17" s="59">
        <f ca="1">IF($C17="",AVERAGE((INDEX('Duplicate mass closure'!G$3:G$62,ROW()*2-4,,1),INDEX('Duplicate mass closure'!G$3:G$62,ROW()*2-5,1))),'Duplicate mass closure'!G31)</f>
        <v>0</v>
      </c>
      <c r="I17" s="59">
        <f ca="1">IF($C17="",AVERAGE((INDEX('Duplicate mass closure'!H$3:H$62,ROW()*2-4,,1),INDEX('Duplicate mass closure'!H$3:H$62,ROW()*2-5,1))),'Duplicate mass closure'!H31)</f>
        <v>0</v>
      </c>
      <c r="J17" s="60">
        <f ca="1">IF($C17="",AVERAGE((INDEX('Duplicate mass closure'!I$3:I$62,ROW()*2-4,,1),INDEX('Duplicate mass closure'!I$3:I$62,ROW()*2-5,1))),'Duplicate mass closure'!I31)</f>
        <v>0</v>
      </c>
      <c r="K17" s="58" t="e">
        <f ca="1">IF($C17="",AVERAGE((INDEX('Duplicate mass closure'!J$3:J$62,ROW()*2-4,,1),INDEX('Duplicate mass closure'!J$3:J$62,ROW()*2-5,1))),'Duplicate mass closure'!J31)</f>
        <v>#DIV/0!</v>
      </c>
      <c r="L17" s="59" t="e">
        <f ca="1">IF($C17="",AVERAGE((INDEX('Duplicate mass closure'!K$3:K$62,ROW()*2-4,,1),INDEX('Duplicate mass closure'!K$3:K$62,ROW()*2-5,1))),'Duplicate mass closure'!K31)</f>
        <v>#DIV/0!</v>
      </c>
      <c r="M17" s="59" t="e">
        <f ca="1">IF($C17="",AVERAGE((INDEX('Duplicate mass closure'!L$3:L$62,ROW()*2-4,,1),INDEX('Duplicate mass closure'!L$3:L$62,ROW()*2-5,1))),'Duplicate mass closure'!L31)</f>
        <v>#DIV/0!</v>
      </c>
      <c r="N17" s="59" t="e">
        <f ca="1">IF($C17="",AVERAGE((INDEX('Duplicate mass closure'!M$3:M$62,ROW()*2-4,,1),INDEX('Duplicate mass closure'!M$3:M$62,ROW()*2-5,1))),'Duplicate mass closure'!M31)</f>
        <v>#DIV/0!</v>
      </c>
      <c r="O17" s="60" t="e">
        <f ca="1">IF($C17="",AVERAGE((INDEX('Duplicate mass closure'!N$3:N$62,ROW()*2-4,,1),INDEX('Duplicate mass closure'!N$3:N$62,ROW()*2-5,1))),'Duplicate mass closure'!N31)</f>
        <v>#DIV/0!</v>
      </c>
      <c r="P17" s="58">
        <f ca="1">IF($C17="",AVERAGE((INDEX('Duplicate mass closure'!O$3:O$62,ROW()*2-4,,1),INDEX('Duplicate mass closure'!O$3:O$62,ROW()*2-5,1))),'Duplicate mass closure'!O31)</f>
        <v>0</v>
      </c>
      <c r="Q17" s="59">
        <f ca="1">IF($C17="",AVERAGE((INDEX('Duplicate mass closure'!P$3:P$62,ROW()*2-4,,1),INDEX('Duplicate mass closure'!P$3:P$62,ROW()*2-5,1))),'Duplicate mass closure'!P31)</f>
        <v>0</v>
      </c>
      <c r="R17" s="60">
        <f ca="1">IF($C17="",AVERAGE((INDEX('Duplicate mass closure'!Q$3:Q$62,ROW()*2-4,,1),INDEX('Duplicate mass closure'!Q$3:Q$62,ROW()*2-5,1))),'Duplicate mass closure'!Q31)</f>
        <v>0</v>
      </c>
      <c r="S17" s="22"/>
      <c r="T17" s="22"/>
    </row>
    <row r="18" spans="1:20">
      <c r="A18" s="1">
        <f>'TRB Record'!A32</f>
        <v>16</v>
      </c>
      <c r="B18" s="9">
        <f>'TRB Record'!C32</f>
        <v>0</v>
      </c>
      <c r="C18" s="116"/>
      <c r="D18" s="58">
        <f ca="1">IF($C18="",AVERAGE((INDEX('Duplicate mass closure'!C$3:C$62,ROW()*2-4,,1),INDEX('Duplicate mass closure'!C$3:C$62,ROW()*2-5,1))),'Duplicate mass closure'!C33)</f>
        <v>0</v>
      </c>
      <c r="E18" s="59">
        <f ca="1">IF($C18="",AVERAGE((INDEX('Duplicate mass closure'!D$3:D$62,ROW()*2-4,,1),INDEX('Duplicate mass closure'!D$3:D$62,ROW()*2-5,1))),'Duplicate mass closure'!D33)</f>
        <v>0</v>
      </c>
      <c r="F18" s="59">
        <f ca="1">IF($C18="",AVERAGE((INDEX('Duplicate mass closure'!E$3:E$62,ROW()*2-4,,1),INDEX('Duplicate mass closure'!E$3:E$62,ROW()*2-5,1))),'Duplicate mass closure'!E33)</f>
        <v>0</v>
      </c>
      <c r="G18" s="59">
        <f ca="1">IF($C18="",AVERAGE((INDEX('Duplicate mass closure'!F$3:F$62,ROW()*2-4,,1),INDEX('Duplicate mass closure'!F$3:F$62,ROW()*2-5,1))),'Duplicate mass closure'!F33)</f>
        <v>0</v>
      </c>
      <c r="H18" s="59">
        <f ca="1">IF($C18="",AVERAGE((INDEX('Duplicate mass closure'!G$3:G$62,ROW()*2-4,,1),INDEX('Duplicate mass closure'!G$3:G$62,ROW()*2-5,1))),'Duplicate mass closure'!G33)</f>
        <v>0</v>
      </c>
      <c r="I18" s="59">
        <f ca="1">IF($C18="",AVERAGE((INDEX('Duplicate mass closure'!H$3:H$62,ROW()*2-4,,1),INDEX('Duplicate mass closure'!H$3:H$62,ROW()*2-5,1))),'Duplicate mass closure'!H33)</f>
        <v>0</v>
      </c>
      <c r="J18" s="60">
        <f ca="1">IF($C18="",AVERAGE((INDEX('Duplicate mass closure'!I$3:I$62,ROW()*2-4,,1),INDEX('Duplicate mass closure'!I$3:I$62,ROW()*2-5,1))),'Duplicate mass closure'!I33)</f>
        <v>0</v>
      </c>
      <c r="K18" s="58" t="e">
        <f ca="1">IF($C18="",AVERAGE((INDEX('Duplicate mass closure'!J$3:J$62,ROW()*2-4,,1),INDEX('Duplicate mass closure'!J$3:J$62,ROW()*2-5,1))),'Duplicate mass closure'!J33)</f>
        <v>#DIV/0!</v>
      </c>
      <c r="L18" s="59" t="e">
        <f ca="1">IF($C18="",AVERAGE((INDEX('Duplicate mass closure'!K$3:K$62,ROW()*2-4,,1),INDEX('Duplicate mass closure'!K$3:K$62,ROW()*2-5,1))),'Duplicate mass closure'!K33)</f>
        <v>#DIV/0!</v>
      </c>
      <c r="M18" s="59" t="e">
        <f ca="1">IF($C18="",AVERAGE((INDEX('Duplicate mass closure'!L$3:L$62,ROW()*2-4,,1),INDEX('Duplicate mass closure'!L$3:L$62,ROW()*2-5,1))),'Duplicate mass closure'!L33)</f>
        <v>#DIV/0!</v>
      </c>
      <c r="N18" s="59" t="e">
        <f ca="1">IF($C18="",AVERAGE((INDEX('Duplicate mass closure'!M$3:M$62,ROW()*2-4,,1),INDEX('Duplicate mass closure'!M$3:M$62,ROW()*2-5,1))),'Duplicate mass closure'!M33)</f>
        <v>#DIV/0!</v>
      </c>
      <c r="O18" s="60" t="e">
        <f ca="1">IF($C18="",AVERAGE((INDEX('Duplicate mass closure'!N$3:N$62,ROW()*2-4,,1),INDEX('Duplicate mass closure'!N$3:N$62,ROW()*2-5,1))),'Duplicate mass closure'!N33)</f>
        <v>#DIV/0!</v>
      </c>
      <c r="P18" s="58">
        <f ca="1">IF($C18="",AVERAGE((INDEX('Duplicate mass closure'!O$3:O$62,ROW()*2-4,,1),INDEX('Duplicate mass closure'!O$3:O$62,ROW()*2-5,1))),'Duplicate mass closure'!O33)</f>
        <v>0</v>
      </c>
      <c r="Q18" s="59">
        <f ca="1">IF($C18="",AVERAGE((INDEX('Duplicate mass closure'!P$3:P$62,ROW()*2-4,,1),INDEX('Duplicate mass closure'!P$3:P$62,ROW()*2-5,1))),'Duplicate mass closure'!P33)</f>
        <v>0</v>
      </c>
      <c r="R18" s="60">
        <f ca="1">IF($C18="",AVERAGE((INDEX('Duplicate mass closure'!Q$3:Q$62,ROW()*2-4,,1),INDEX('Duplicate mass closure'!Q$3:Q$62,ROW()*2-5,1))),'Duplicate mass closure'!Q33)</f>
        <v>0</v>
      </c>
      <c r="S18" s="22"/>
      <c r="T18" s="22"/>
    </row>
    <row r="19" spans="1:20">
      <c r="A19" s="1">
        <f>'TRB Record'!A34</f>
        <v>17</v>
      </c>
      <c r="B19" s="9">
        <f>'TRB Record'!C34</f>
        <v>0</v>
      </c>
      <c r="C19" s="116"/>
      <c r="D19" s="58">
        <f ca="1">IF($C19="",AVERAGE((INDEX('Duplicate mass closure'!C$3:C$62,ROW()*2-4,,1),INDEX('Duplicate mass closure'!C$3:C$62,ROW()*2-5,1))),'Duplicate mass closure'!C35)</f>
        <v>0</v>
      </c>
      <c r="E19" s="59">
        <f ca="1">IF($C19="",AVERAGE((INDEX('Duplicate mass closure'!D$3:D$62,ROW()*2-4,,1),INDEX('Duplicate mass closure'!D$3:D$62,ROW()*2-5,1))),'Duplicate mass closure'!D35)</f>
        <v>0</v>
      </c>
      <c r="F19" s="59">
        <f ca="1">IF($C19="",AVERAGE((INDEX('Duplicate mass closure'!E$3:E$62,ROW()*2-4,,1),INDEX('Duplicate mass closure'!E$3:E$62,ROW()*2-5,1))),'Duplicate mass closure'!E35)</f>
        <v>0</v>
      </c>
      <c r="G19" s="59">
        <f ca="1">IF($C19="",AVERAGE((INDEX('Duplicate mass closure'!F$3:F$62,ROW()*2-4,,1),INDEX('Duplicate mass closure'!F$3:F$62,ROW()*2-5,1))),'Duplicate mass closure'!F35)</f>
        <v>0</v>
      </c>
      <c r="H19" s="59">
        <f ca="1">IF($C19="",AVERAGE((INDEX('Duplicate mass closure'!G$3:G$62,ROW()*2-4,,1),INDEX('Duplicate mass closure'!G$3:G$62,ROW()*2-5,1))),'Duplicate mass closure'!G35)</f>
        <v>0</v>
      </c>
      <c r="I19" s="59">
        <f ca="1">IF($C19="",AVERAGE((INDEX('Duplicate mass closure'!H$3:H$62,ROW()*2-4,,1),INDEX('Duplicate mass closure'!H$3:H$62,ROW()*2-5,1))),'Duplicate mass closure'!H35)</f>
        <v>0</v>
      </c>
      <c r="J19" s="60">
        <f ca="1">IF($C19="",AVERAGE((INDEX('Duplicate mass closure'!I$3:I$62,ROW()*2-4,,1),INDEX('Duplicate mass closure'!I$3:I$62,ROW()*2-5,1))),'Duplicate mass closure'!I35)</f>
        <v>0</v>
      </c>
      <c r="K19" s="58" t="e">
        <f ca="1">IF($C19="",AVERAGE((INDEX('Duplicate mass closure'!J$3:J$62,ROW()*2-4,,1),INDEX('Duplicate mass closure'!J$3:J$62,ROW()*2-5,1))),'Duplicate mass closure'!J35)</f>
        <v>#DIV/0!</v>
      </c>
      <c r="L19" s="59" t="e">
        <f ca="1">IF($C19="",AVERAGE((INDEX('Duplicate mass closure'!K$3:K$62,ROW()*2-4,,1),INDEX('Duplicate mass closure'!K$3:K$62,ROW()*2-5,1))),'Duplicate mass closure'!K35)</f>
        <v>#DIV/0!</v>
      </c>
      <c r="M19" s="59" t="e">
        <f ca="1">IF($C19="",AVERAGE((INDEX('Duplicate mass closure'!L$3:L$62,ROW()*2-4,,1),INDEX('Duplicate mass closure'!L$3:L$62,ROW()*2-5,1))),'Duplicate mass closure'!L35)</f>
        <v>#DIV/0!</v>
      </c>
      <c r="N19" s="59" t="e">
        <f ca="1">IF($C19="",AVERAGE((INDEX('Duplicate mass closure'!M$3:M$62,ROW()*2-4,,1),INDEX('Duplicate mass closure'!M$3:M$62,ROW()*2-5,1))),'Duplicate mass closure'!M35)</f>
        <v>#DIV/0!</v>
      </c>
      <c r="O19" s="60" t="e">
        <f ca="1">IF($C19="",AVERAGE((INDEX('Duplicate mass closure'!N$3:N$62,ROW()*2-4,,1),INDEX('Duplicate mass closure'!N$3:N$62,ROW()*2-5,1))),'Duplicate mass closure'!N35)</f>
        <v>#DIV/0!</v>
      </c>
      <c r="P19" s="58">
        <f ca="1">IF($C19="",AVERAGE((INDEX('Duplicate mass closure'!O$3:O$62,ROW()*2-4,,1),INDEX('Duplicate mass closure'!O$3:O$62,ROW()*2-5,1))),'Duplicate mass closure'!O35)</f>
        <v>0</v>
      </c>
      <c r="Q19" s="59">
        <f ca="1">IF($C19="",AVERAGE((INDEX('Duplicate mass closure'!P$3:P$62,ROW()*2-4,,1),INDEX('Duplicate mass closure'!P$3:P$62,ROW()*2-5,1))),'Duplicate mass closure'!P35)</f>
        <v>0</v>
      </c>
      <c r="R19" s="60">
        <f ca="1">IF($C19="",AVERAGE((INDEX('Duplicate mass closure'!Q$3:Q$62,ROW()*2-4,,1),INDEX('Duplicate mass closure'!Q$3:Q$62,ROW()*2-5,1))),'Duplicate mass closure'!Q35)</f>
        <v>0</v>
      </c>
      <c r="S19" s="22"/>
      <c r="T19" s="22"/>
    </row>
    <row r="20" spans="1:20">
      <c r="A20" s="1">
        <f>'TRB Record'!A36</f>
        <v>18</v>
      </c>
      <c r="B20" s="9">
        <f>'TRB Record'!C36</f>
        <v>0</v>
      </c>
      <c r="C20" s="116"/>
      <c r="D20" s="58">
        <f ca="1">IF($C20="",AVERAGE((INDEX('Duplicate mass closure'!C$3:C$62,ROW()*2-4,,1),INDEX('Duplicate mass closure'!C$3:C$62,ROW()*2-5,1))),'Duplicate mass closure'!C37)</f>
        <v>0</v>
      </c>
      <c r="E20" s="59">
        <f ca="1">IF($C20="",AVERAGE((INDEX('Duplicate mass closure'!D$3:D$62,ROW()*2-4,,1),INDEX('Duplicate mass closure'!D$3:D$62,ROW()*2-5,1))),'Duplicate mass closure'!D37)</f>
        <v>0</v>
      </c>
      <c r="F20" s="59">
        <f ca="1">IF($C20="",AVERAGE((INDEX('Duplicate mass closure'!E$3:E$62,ROW()*2-4,,1),INDEX('Duplicate mass closure'!E$3:E$62,ROW()*2-5,1))),'Duplicate mass closure'!E37)</f>
        <v>0</v>
      </c>
      <c r="G20" s="59">
        <f ca="1">IF($C20="",AVERAGE((INDEX('Duplicate mass closure'!F$3:F$62,ROW()*2-4,,1),INDEX('Duplicate mass closure'!F$3:F$62,ROW()*2-5,1))),'Duplicate mass closure'!F37)</f>
        <v>0</v>
      </c>
      <c r="H20" s="59">
        <f ca="1">IF($C20="",AVERAGE((INDEX('Duplicate mass closure'!G$3:G$62,ROW()*2-4,,1),INDEX('Duplicate mass closure'!G$3:G$62,ROW()*2-5,1))),'Duplicate mass closure'!G37)</f>
        <v>0</v>
      </c>
      <c r="I20" s="59">
        <f ca="1">IF($C20="",AVERAGE((INDEX('Duplicate mass closure'!H$3:H$62,ROW()*2-4,,1),INDEX('Duplicate mass closure'!H$3:H$62,ROW()*2-5,1))),'Duplicate mass closure'!H37)</f>
        <v>0</v>
      </c>
      <c r="J20" s="60">
        <f ca="1">IF($C20="",AVERAGE((INDEX('Duplicate mass closure'!I$3:I$62,ROW()*2-4,,1),INDEX('Duplicate mass closure'!I$3:I$62,ROW()*2-5,1))),'Duplicate mass closure'!I37)</f>
        <v>0</v>
      </c>
      <c r="K20" s="58" t="e">
        <f ca="1">IF($C20="",AVERAGE((INDEX('Duplicate mass closure'!J$3:J$62,ROW()*2-4,,1),INDEX('Duplicate mass closure'!J$3:J$62,ROW()*2-5,1))),'Duplicate mass closure'!J37)</f>
        <v>#DIV/0!</v>
      </c>
      <c r="L20" s="59" t="e">
        <f ca="1">IF($C20="",AVERAGE((INDEX('Duplicate mass closure'!K$3:K$62,ROW()*2-4,,1),INDEX('Duplicate mass closure'!K$3:K$62,ROW()*2-5,1))),'Duplicate mass closure'!K37)</f>
        <v>#DIV/0!</v>
      </c>
      <c r="M20" s="59" t="e">
        <f ca="1">IF($C20="",AVERAGE((INDEX('Duplicate mass closure'!L$3:L$62,ROW()*2-4,,1),INDEX('Duplicate mass closure'!L$3:L$62,ROW()*2-5,1))),'Duplicate mass closure'!L37)</f>
        <v>#DIV/0!</v>
      </c>
      <c r="N20" s="59" t="e">
        <f ca="1">IF($C20="",AVERAGE((INDEX('Duplicate mass closure'!M$3:M$62,ROW()*2-4,,1),INDEX('Duplicate mass closure'!M$3:M$62,ROW()*2-5,1))),'Duplicate mass closure'!M37)</f>
        <v>#DIV/0!</v>
      </c>
      <c r="O20" s="60" t="e">
        <f ca="1">IF($C20="",AVERAGE((INDEX('Duplicate mass closure'!N$3:N$62,ROW()*2-4,,1),INDEX('Duplicate mass closure'!N$3:N$62,ROW()*2-5,1))),'Duplicate mass closure'!N37)</f>
        <v>#DIV/0!</v>
      </c>
      <c r="P20" s="58">
        <f ca="1">IF($C20="",AVERAGE((INDEX('Duplicate mass closure'!O$3:O$62,ROW()*2-4,,1),INDEX('Duplicate mass closure'!O$3:O$62,ROW()*2-5,1))),'Duplicate mass closure'!O37)</f>
        <v>0</v>
      </c>
      <c r="Q20" s="59">
        <f ca="1">IF($C20="",AVERAGE((INDEX('Duplicate mass closure'!P$3:P$62,ROW()*2-4,,1),INDEX('Duplicate mass closure'!P$3:P$62,ROW()*2-5,1))),'Duplicate mass closure'!P37)</f>
        <v>0</v>
      </c>
      <c r="R20" s="60">
        <f ca="1">IF($C20="",AVERAGE((INDEX('Duplicate mass closure'!Q$3:Q$62,ROW()*2-4,,1),INDEX('Duplicate mass closure'!Q$3:Q$62,ROW()*2-5,1))),'Duplicate mass closure'!Q37)</f>
        <v>0</v>
      </c>
      <c r="S20" s="22"/>
      <c r="T20" s="22"/>
    </row>
    <row r="21" spans="1:20">
      <c r="A21" s="1">
        <f>'TRB Record'!A38</f>
        <v>19</v>
      </c>
      <c r="B21" s="9">
        <f>'TRB Record'!C38</f>
        <v>0</v>
      </c>
      <c r="C21" s="116"/>
      <c r="D21" s="58">
        <f ca="1">IF($C21="",AVERAGE((INDEX('Duplicate mass closure'!C$3:C$62,ROW()*2-4,,1),INDEX('Duplicate mass closure'!C$3:C$62,ROW()*2-5,1))),'Duplicate mass closure'!C39)</f>
        <v>0</v>
      </c>
      <c r="E21" s="59">
        <f ca="1">IF($C21="",AVERAGE((INDEX('Duplicate mass closure'!D$3:D$62,ROW()*2-4,,1),INDEX('Duplicate mass closure'!D$3:D$62,ROW()*2-5,1))),'Duplicate mass closure'!D39)</f>
        <v>0</v>
      </c>
      <c r="F21" s="59">
        <f ca="1">IF($C21="",AVERAGE((INDEX('Duplicate mass closure'!E$3:E$62,ROW()*2-4,,1),INDEX('Duplicate mass closure'!E$3:E$62,ROW()*2-5,1))),'Duplicate mass closure'!E39)</f>
        <v>0</v>
      </c>
      <c r="G21" s="59">
        <f ca="1">IF($C21="",AVERAGE((INDEX('Duplicate mass closure'!F$3:F$62,ROW()*2-4,,1),INDEX('Duplicate mass closure'!F$3:F$62,ROW()*2-5,1))),'Duplicate mass closure'!F39)</f>
        <v>0</v>
      </c>
      <c r="H21" s="59">
        <f ca="1">IF($C21="",AVERAGE((INDEX('Duplicate mass closure'!G$3:G$62,ROW()*2-4,,1),INDEX('Duplicate mass closure'!G$3:G$62,ROW()*2-5,1))),'Duplicate mass closure'!G39)</f>
        <v>0</v>
      </c>
      <c r="I21" s="59">
        <f ca="1">IF($C21="",AVERAGE((INDEX('Duplicate mass closure'!H$3:H$62,ROW()*2-4,,1),INDEX('Duplicate mass closure'!H$3:H$62,ROW()*2-5,1))),'Duplicate mass closure'!H39)</f>
        <v>0</v>
      </c>
      <c r="J21" s="60">
        <f ca="1">IF($C21="",AVERAGE((INDEX('Duplicate mass closure'!I$3:I$62,ROW()*2-4,,1),INDEX('Duplicate mass closure'!I$3:I$62,ROW()*2-5,1))),'Duplicate mass closure'!I39)</f>
        <v>0</v>
      </c>
      <c r="K21" s="58" t="e">
        <f ca="1">IF($C21="",AVERAGE((INDEX('Duplicate mass closure'!J$3:J$62,ROW()*2-4,,1),INDEX('Duplicate mass closure'!J$3:J$62,ROW()*2-5,1))),'Duplicate mass closure'!J39)</f>
        <v>#DIV/0!</v>
      </c>
      <c r="L21" s="59" t="e">
        <f ca="1">IF($C21="",AVERAGE((INDEX('Duplicate mass closure'!K$3:K$62,ROW()*2-4,,1),INDEX('Duplicate mass closure'!K$3:K$62,ROW()*2-5,1))),'Duplicate mass closure'!K39)</f>
        <v>#DIV/0!</v>
      </c>
      <c r="M21" s="59" t="e">
        <f ca="1">IF($C21="",AVERAGE((INDEX('Duplicate mass closure'!L$3:L$62,ROW()*2-4,,1),INDEX('Duplicate mass closure'!L$3:L$62,ROW()*2-5,1))),'Duplicate mass closure'!L39)</f>
        <v>#DIV/0!</v>
      </c>
      <c r="N21" s="59" t="e">
        <f ca="1">IF($C21="",AVERAGE((INDEX('Duplicate mass closure'!M$3:M$62,ROW()*2-4,,1),INDEX('Duplicate mass closure'!M$3:M$62,ROW()*2-5,1))),'Duplicate mass closure'!M39)</f>
        <v>#DIV/0!</v>
      </c>
      <c r="O21" s="60" t="e">
        <f ca="1">IF($C21="",AVERAGE((INDEX('Duplicate mass closure'!N$3:N$62,ROW()*2-4,,1),INDEX('Duplicate mass closure'!N$3:N$62,ROW()*2-5,1))),'Duplicate mass closure'!N39)</f>
        <v>#DIV/0!</v>
      </c>
      <c r="P21" s="58">
        <f ca="1">IF($C21="",AVERAGE((INDEX('Duplicate mass closure'!O$3:O$62,ROW()*2-4,,1),INDEX('Duplicate mass closure'!O$3:O$62,ROW()*2-5,1))),'Duplicate mass closure'!O39)</f>
        <v>0</v>
      </c>
      <c r="Q21" s="59">
        <f ca="1">IF($C21="",AVERAGE((INDEX('Duplicate mass closure'!P$3:P$62,ROW()*2-4,,1),INDEX('Duplicate mass closure'!P$3:P$62,ROW()*2-5,1))),'Duplicate mass closure'!P39)</f>
        <v>0</v>
      </c>
      <c r="R21" s="60">
        <f ca="1">IF($C21="",AVERAGE((INDEX('Duplicate mass closure'!Q$3:Q$62,ROW()*2-4,,1),INDEX('Duplicate mass closure'!Q$3:Q$62,ROW()*2-5,1))),'Duplicate mass closure'!Q39)</f>
        <v>0</v>
      </c>
      <c r="S21" s="22"/>
      <c r="T21" s="22"/>
    </row>
    <row r="22" spans="1:20">
      <c r="A22" s="1">
        <f>'TRB Record'!A40</f>
        <v>20</v>
      </c>
      <c r="B22" s="9">
        <f>'TRB Record'!C40</f>
        <v>0</v>
      </c>
      <c r="C22" s="116"/>
      <c r="D22" s="58">
        <f ca="1">IF($C22="",AVERAGE((INDEX('Duplicate mass closure'!C$3:C$62,ROW()*2-4,,1),INDEX('Duplicate mass closure'!C$3:C$62,ROW()*2-5,1))),'Duplicate mass closure'!C41)</f>
        <v>0</v>
      </c>
      <c r="E22" s="59">
        <f ca="1">IF($C22="",AVERAGE((INDEX('Duplicate mass closure'!D$3:D$62,ROW()*2-4,,1),INDEX('Duplicate mass closure'!D$3:D$62,ROW()*2-5,1))),'Duplicate mass closure'!D41)</f>
        <v>0</v>
      </c>
      <c r="F22" s="59">
        <f ca="1">IF($C22="",AVERAGE((INDEX('Duplicate mass closure'!E$3:E$62,ROW()*2-4,,1),INDEX('Duplicate mass closure'!E$3:E$62,ROW()*2-5,1))),'Duplicate mass closure'!E41)</f>
        <v>0</v>
      </c>
      <c r="G22" s="59">
        <f ca="1">IF($C22="",AVERAGE((INDEX('Duplicate mass closure'!F$3:F$62,ROW()*2-4,,1),INDEX('Duplicate mass closure'!F$3:F$62,ROW()*2-5,1))),'Duplicate mass closure'!F41)</f>
        <v>0</v>
      </c>
      <c r="H22" s="59">
        <f ca="1">IF($C22="",AVERAGE((INDEX('Duplicate mass closure'!G$3:G$62,ROW()*2-4,,1),INDEX('Duplicate mass closure'!G$3:G$62,ROW()*2-5,1))),'Duplicate mass closure'!G41)</f>
        <v>0</v>
      </c>
      <c r="I22" s="59">
        <f ca="1">IF($C22="",AVERAGE((INDEX('Duplicate mass closure'!H$3:H$62,ROW()*2-4,,1),INDEX('Duplicate mass closure'!H$3:H$62,ROW()*2-5,1))),'Duplicate mass closure'!H41)</f>
        <v>0</v>
      </c>
      <c r="J22" s="60">
        <f ca="1">IF($C22="",AVERAGE((INDEX('Duplicate mass closure'!I$3:I$62,ROW()*2-4,,1),INDEX('Duplicate mass closure'!I$3:I$62,ROW()*2-5,1))),'Duplicate mass closure'!I41)</f>
        <v>0</v>
      </c>
      <c r="K22" s="58" t="e">
        <f ca="1">IF($C22="",AVERAGE((INDEX('Duplicate mass closure'!J$3:J$62,ROW()*2-4,,1),INDEX('Duplicate mass closure'!J$3:J$62,ROW()*2-5,1))),'Duplicate mass closure'!J41)</f>
        <v>#DIV/0!</v>
      </c>
      <c r="L22" s="59" t="e">
        <f ca="1">IF($C22="",AVERAGE((INDEX('Duplicate mass closure'!K$3:K$62,ROW()*2-4,,1),INDEX('Duplicate mass closure'!K$3:K$62,ROW()*2-5,1))),'Duplicate mass closure'!K41)</f>
        <v>#DIV/0!</v>
      </c>
      <c r="M22" s="59" t="e">
        <f ca="1">IF($C22="",AVERAGE((INDEX('Duplicate mass closure'!L$3:L$62,ROW()*2-4,,1),INDEX('Duplicate mass closure'!L$3:L$62,ROW()*2-5,1))),'Duplicate mass closure'!L41)</f>
        <v>#DIV/0!</v>
      </c>
      <c r="N22" s="59" t="e">
        <f ca="1">IF($C22="",AVERAGE((INDEX('Duplicate mass closure'!M$3:M$62,ROW()*2-4,,1),INDEX('Duplicate mass closure'!M$3:M$62,ROW()*2-5,1))),'Duplicate mass closure'!M41)</f>
        <v>#DIV/0!</v>
      </c>
      <c r="O22" s="60" t="e">
        <f ca="1">IF($C22="",AVERAGE((INDEX('Duplicate mass closure'!N$3:N$62,ROW()*2-4,,1),INDEX('Duplicate mass closure'!N$3:N$62,ROW()*2-5,1))),'Duplicate mass closure'!N41)</f>
        <v>#DIV/0!</v>
      </c>
      <c r="P22" s="58">
        <f ca="1">IF($C22="",AVERAGE((INDEX('Duplicate mass closure'!O$3:O$62,ROW()*2-4,,1),INDEX('Duplicate mass closure'!O$3:O$62,ROW()*2-5,1))),'Duplicate mass closure'!O41)</f>
        <v>0</v>
      </c>
      <c r="Q22" s="59">
        <f ca="1">IF($C22="",AVERAGE((INDEX('Duplicate mass closure'!P$3:P$62,ROW()*2-4,,1),INDEX('Duplicate mass closure'!P$3:P$62,ROW()*2-5,1))),'Duplicate mass closure'!P41)</f>
        <v>0</v>
      </c>
      <c r="R22" s="60">
        <f ca="1">IF($C22="",AVERAGE((INDEX('Duplicate mass closure'!Q$3:Q$62,ROW()*2-4,,1),INDEX('Duplicate mass closure'!Q$3:Q$62,ROW()*2-5,1))),'Duplicate mass closure'!Q41)</f>
        <v>0</v>
      </c>
      <c r="S22" s="22"/>
      <c r="T22" s="22"/>
    </row>
    <row r="23" spans="1:20">
      <c r="A23" s="1">
        <f>'TRB Record'!A42</f>
        <v>21</v>
      </c>
      <c r="B23" s="9">
        <f>'TRB Record'!C42</f>
        <v>0</v>
      </c>
      <c r="C23" s="116"/>
      <c r="D23" s="58">
        <f ca="1">IF($C23="",AVERAGE((INDEX('Duplicate mass closure'!C$3:C$62,ROW()*2-4,,1),INDEX('Duplicate mass closure'!C$3:C$62,ROW()*2-5,1))),'Duplicate mass closure'!C43)</f>
        <v>0</v>
      </c>
      <c r="E23" s="59">
        <f ca="1">IF($C23="",AVERAGE((INDEX('Duplicate mass closure'!D$3:D$62,ROW()*2-4,,1),INDEX('Duplicate mass closure'!D$3:D$62,ROW()*2-5,1))),'Duplicate mass closure'!D43)</f>
        <v>0</v>
      </c>
      <c r="F23" s="59">
        <f ca="1">IF($C23="",AVERAGE((INDEX('Duplicate mass closure'!E$3:E$62,ROW()*2-4,,1),INDEX('Duplicate mass closure'!E$3:E$62,ROW()*2-5,1))),'Duplicate mass closure'!E43)</f>
        <v>0</v>
      </c>
      <c r="G23" s="59">
        <f ca="1">IF($C23="",AVERAGE((INDEX('Duplicate mass closure'!F$3:F$62,ROW()*2-4,,1),INDEX('Duplicate mass closure'!F$3:F$62,ROW()*2-5,1))),'Duplicate mass closure'!F43)</f>
        <v>0</v>
      </c>
      <c r="H23" s="59">
        <f ca="1">IF($C23="",AVERAGE((INDEX('Duplicate mass closure'!G$3:G$62,ROW()*2-4,,1),INDEX('Duplicate mass closure'!G$3:G$62,ROW()*2-5,1))),'Duplicate mass closure'!G43)</f>
        <v>0</v>
      </c>
      <c r="I23" s="59">
        <f ca="1">IF($C23="",AVERAGE((INDEX('Duplicate mass closure'!H$3:H$62,ROW()*2-4,,1),INDEX('Duplicate mass closure'!H$3:H$62,ROW()*2-5,1))),'Duplicate mass closure'!H43)</f>
        <v>0</v>
      </c>
      <c r="J23" s="60">
        <f ca="1">IF($C23="",AVERAGE((INDEX('Duplicate mass closure'!I$3:I$62,ROW()*2-4,,1),INDEX('Duplicate mass closure'!I$3:I$62,ROW()*2-5,1))),'Duplicate mass closure'!I43)</f>
        <v>0</v>
      </c>
      <c r="K23" s="58" t="e">
        <f ca="1">IF($C23="",AVERAGE((INDEX('Duplicate mass closure'!J$3:J$62,ROW()*2-4,,1),INDEX('Duplicate mass closure'!J$3:J$62,ROW()*2-5,1))),'Duplicate mass closure'!J43)</f>
        <v>#DIV/0!</v>
      </c>
      <c r="L23" s="59" t="e">
        <f ca="1">IF($C23="",AVERAGE((INDEX('Duplicate mass closure'!K$3:K$62,ROW()*2-4,,1),INDEX('Duplicate mass closure'!K$3:K$62,ROW()*2-5,1))),'Duplicate mass closure'!K43)</f>
        <v>#DIV/0!</v>
      </c>
      <c r="M23" s="59" t="e">
        <f ca="1">IF($C23="",AVERAGE((INDEX('Duplicate mass closure'!L$3:L$62,ROW()*2-4,,1),INDEX('Duplicate mass closure'!L$3:L$62,ROW()*2-5,1))),'Duplicate mass closure'!L43)</f>
        <v>#DIV/0!</v>
      </c>
      <c r="N23" s="59" t="e">
        <f ca="1">IF($C23="",AVERAGE((INDEX('Duplicate mass closure'!M$3:M$62,ROW()*2-4,,1),INDEX('Duplicate mass closure'!M$3:M$62,ROW()*2-5,1))),'Duplicate mass closure'!M43)</f>
        <v>#DIV/0!</v>
      </c>
      <c r="O23" s="60" t="e">
        <f ca="1">IF($C23="",AVERAGE((INDEX('Duplicate mass closure'!N$3:N$62,ROW()*2-4,,1),INDEX('Duplicate mass closure'!N$3:N$62,ROW()*2-5,1))),'Duplicate mass closure'!N43)</f>
        <v>#DIV/0!</v>
      </c>
      <c r="P23" s="58">
        <f ca="1">IF($C23="",AVERAGE((INDEX('Duplicate mass closure'!O$3:O$62,ROW()*2-4,,1),INDEX('Duplicate mass closure'!O$3:O$62,ROW()*2-5,1))),'Duplicate mass closure'!O43)</f>
        <v>0</v>
      </c>
      <c r="Q23" s="59">
        <f ca="1">IF($C23="",AVERAGE((INDEX('Duplicate mass closure'!P$3:P$62,ROW()*2-4,,1),INDEX('Duplicate mass closure'!P$3:P$62,ROW()*2-5,1))),'Duplicate mass closure'!P43)</f>
        <v>0</v>
      </c>
      <c r="R23" s="60">
        <f ca="1">IF($C23="",AVERAGE((INDEX('Duplicate mass closure'!Q$3:Q$62,ROW()*2-4,,1),INDEX('Duplicate mass closure'!Q$3:Q$62,ROW()*2-5,1))),'Duplicate mass closure'!Q43)</f>
        <v>0</v>
      </c>
      <c r="S23" s="22"/>
      <c r="T23" s="22"/>
    </row>
    <row r="24" spans="1:20">
      <c r="A24" s="1">
        <f>'TRB Record'!A44</f>
        <v>22</v>
      </c>
      <c r="B24" s="9">
        <f>'TRB Record'!C44</f>
        <v>0</v>
      </c>
      <c r="C24" s="116"/>
      <c r="D24" s="58">
        <f ca="1">IF($C24="",AVERAGE((INDEX('Duplicate mass closure'!C$3:C$62,ROW()*2-4,,1),INDEX('Duplicate mass closure'!C$3:C$62,ROW()*2-5,1))),'Duplicate mass closure'!C45)</f>
        <v>0</v>
      </c>
      <c r="E24" s="59">
        <f ca="1">IF($C24="",AVERAGE((INDEX('Duplicate mass closure'!D$3:D$62,ROW()*2-4,,1),INDEX('Duplicate mass closure'!D$3:D$62,ROW()*2-5,1))),'Duplicate mass closure'!D45)</f>
        <v>0</v>
      </c>
      <c r="F24" s="59">
        <f ca="1">IF($C24="",AVERAGE((INDEX('Duplicate mass closure'!E$3:E$62,ROW()*2-4,,1),INDEX('Duplicate mass closure'!E$3:E$62,ROW()*2-5,1))),'Duplicate mass closure'!E45)</f>
        <v>0</v>
      </c>
      <c r="G24" s="59">
        <f ca="1">IF($C24="",AVERAGE((INDEX('Duplicate mass closure'!F$3:F$62,ROW()*2-4,,1),INDEX('Duplicate mass closure'!F$3:F$62,ROW()*2-5,1))),'Duplicate mass closure'!F45)</f>
        <v>0</v>
      </c>
      <c r="H24" s="59">
        <f ca="1">IF($C24="",AVERAGE((INDEX('Duplicate mass closure'!G$3:G$62,ROW()*2-4,,1),INDEX('Duplicate mass closure'!G$3:G$62,ROW()*2-5,1))),'Duplicate mass closure'!G45)</f>
        <v>0</v>
      </c>
      <c r="I24" s="59">
        <f ca="1">IF($C24="",AVERAGE((INDEX('Duplicate mass closure'!H$3:H$62,ROW()*2-4,,1),INDEX('Duplicate mass closure'!H$3:H$62,ROW()*2-5,1))),'Duplicate mass closure'!H45)</f>
        <v>0</v>
      </c>
      <c r="J24" s="60">
        <f ca="1">IF($C24="",AVERAGE((INDEX('Duplicate mass closure'!I$3:I$62,ROW()*2-4,,1),INDEX('Duplicate mass closure'!I$3:I$62,ROW()*2-5,1))),'Duplicate mass closure'!I45)</f>
        <v>0</v>
      </c>
      <c r="K24" s="58" t="e">
        <f ca="1">IF($C24="",AVERAGE((INDEX('Duplicate mass closure'!J$3:J$62,ROW()*2-4,,1),INDEX('Duplicate mass closure'!J$3:J$62,ROW()*2-5,1))),'Duplicate mass closure'!J45)</f>
        <v>#DIV/0!</v>
      </c>
      <c r="L24" s="59" t="e">
        <f ca="1">IF($C24="",AVERAGE((INDEX('Duplicate mass closure'!K$3:K$62,ROW()*2-4,,1),INDEX('Duplicate mass closure'!K$3:K$62,ROW()*2-5,1))),'Duplicate mass closure'!K45)</f>
        <v>#DIV/0!</v>
      </c>
      <c r="M24" s="59" t="e">
        <f ca="1">IF($C24="",AVERAGE((INDEX('Duplicate mass closure'!L$3:L$62,ROW()*2-4,,1),INDEX('Duplicate mass closure'!L$3:L$62,ROW()*2-5,1))),'Duplicate mass closure'!L45)</f>
        <v>#DIV/0!</v>
      </c>
      <c r="N24" s="59" t="e">
        <f ca="1">IF($C24="",AVERAGE((INDEX('Duplicate mass closure'!M$3:M$62,ROW()*2-4,,1),INDEX('Duplicate mass closure'!M$3:M$62,ROW()*2-5,1))),'Duplicate mass closure'!M45)</f>
        <v>#DIV/0!</v>
      </c>
      <c r="O24" s="60" t="e">
        <f ca="1">IF($C24="",AVERAGE((INDEX('Duplicate mass closure'!N$3:N$62,ROW()*2-4,,1),INDEX('Duplicate mass closure'!N$3:N$62,ROW()*2-5,1))),'Duplicate mass closure'!N45)</f>
        <v>#DIV/0!</v>
      </c>
      <c r="P24" s="58">
        <f ca="1">IF($C24="",AVERAGE((INDEX('Duplicate mass closure'!O$3:O$62,ROW()*2-4,,1),INDEX('Duplicate mass closure'!O$3:O$62,ROW()*2-5,1))),'Duplicate mass closure'!O45)</f>
        <v>0</v>
      </c>
      <c r="Q24" s="59">
        <f ca="1">IF($C24="",AVERAGE((INDEX('Duplicate mass closure'!P$3:P$62,ROW()*2-4,,1),INDEX('Duplicate mass closure'!P$3:P$62,ROW()*2-5,1))),'Duplicate mass closure'!P45)</f>
        <v>0</v>
      </c>
      <c r="R24" s="60">
        <f ca="1">IF($C24="",AVERAGE((INDEX('Duplicate mass closure'!Q$3:Q$62,ROW()*2-4,,1),INDEX('Duplicate mass closure'!Q$3:Q$62,ROW()*2-5,1))),'Duplicate mass closure'!Q45)</f>
        <v>0</v>
      </c>
      <c r="S24" s="22"/>
      <c r="T24" s="22"/>
    </row>
    <row r="25" spans="1:20">
      <c r="A25" s="1">
        <f>'TRB Record'!A46</f>
        <v>23</v>
      </c>
      <c r="B25" s="9">
        <f>'TRB Record'!C46</f>
        <v>0</v>
      </c>
      <c r="C25" s="116"/>
      <c r="D25" s="58">
        <f ca="1">IF($C25="",AVERAGE((INDEX('Duplicate mass closure'!C$3:C$62,ROW()*2-4,,1),INDEX('Duplicate mass closure'!C$3:C$62,ROW()*2-5,1))),'Duplicate mass closure'!C47)</f>
        <v>0</v>
      </c>
      <c r="E25" s="59">
        <f ca="1">IF($C25="",AVERAGE((INDEX('Duplicate mass closure'!D$3:D$62,ROW()*2-4,,1),INDEX('Duplicate mass closure'!D$3:D$62,ROW()*2-5,1))),'Duplicate mass closure'!D47)</f>
        <v>0</v>
      </c>
      <c r="F25" s="59">
        <f ca="1">IF($C25="",AVERAGE((INDEX('Duplicate mass closure'!E$3:E$62,ROW()*2-4,,1),INDEX('Duplicate mass closure'!E$3:E$62,ROW()*2-5,1))),'Duplicate mass closure'!E47)</f>
        <v>0</v>
      </c>
      <c r="G25" s="59">
        <f ca="1">IF($C25="",AVERAGE((INDEX('Duplicate mass closure'!F$3:F$62,ROW()*2-4,,1),INDEX('Duplicate mass closure'!F$3:F$62,ROW()*2-5,1))),'Duplicate mass closure'!F47)</f>
        <v>0</v>
      </c>
      <c r="H25" s="59">
        <f ca="1">IF($C25="",AVERAGE((INDEX('Duplicate mass closure'!G$3:G$62,ROW()*2-4,,1),INDEX('Duplicate mass closure'!G$3:G$62,ROW()*2-5,1))),'Duplicate mass closure'!G47)</f>
        <v>0</v>
      </c>
      <c r="I25" s="59">
        <f ca="1">IF($C25="",AVERAGE((INDEX('Duplicate mass closure'!H$3:H$62,ROW()*2-4,,1),INDEX('Duplicate mass closure'!H$3:H$62,ROW()*2-5,1))),'Duplicate mass closure'!H47)</f>
        <v>0</v>
      </c>
      <c r="J25" s="60">
        <f ca="1">IF($C25="",AVERAGE((INDEX('Duplicate mass closure'!I$3:I$62,ROW()*2-4,,1),INDEX('Duplicate mass closure'!I$3:I$62,ROW()*2-5,1))),'Duplicate mass closure'!I47)</f>
        <v>0</v>
      </c>
      <c r="K25" s="58" t="e">
        <f ca="1">IF($C25="",AVERAGE((INDEX('Duplicate mass closure'!J$3:J$62,ROW()*2-4,,1),INDEX('Duplicate mass closure'!J$3:J$62,ROW()*2-5,1))),'Duplicate mass closure'!J47)</f>
        <v>#DIV/0!</v>
      </c>
      <c r="L25" s="59" t="e">
        <f ca="1">IF($C25="",AVERAGE((INDEX('Duplicate mass closure'!K$3:K$62,ROW()*2-4,,1),INDEX('Duplicate mass closure'!K$3:K$62,ROW()*2-5,1))),'Duplicate mass closure'!K47)</f>
        <v>#DIV/0!</v>
      </c>
      <c r="M25" s="59" t="e">
        <f ca="1">IF($C25="",AVERAGE((INDEX('Duplicate mass closure'!L$3:L$62,ROW()*2-4,,1),INDEX('Duplicate mass closure'!L$3:L$62,ROW()*2-5,1))),'Duplicate mass closure'!L47)</f>
        <v>#DIV/0!</v>
      </c>
      <c r="N25" s="59" t="e">
        <f ca="1">IF($C25="",AVERAGE((INDEX('Duplicate mass closure'!M$3:M$62,ROW()*2-4,,1),INDEX('Duplicate mass closure'!M$3:M$62,ROW()*2-5,1))),'Duplicate mass closure'!M47)</f>
        <v>#DIV/0!</v>
      </c>
      <c r="O25" s="60" t="e">
        <f ca="1">IF($C25="",AVERAGE((INDEX('Duplicate mass closure'!N$3:N$62,ROW()*2-4,,1),INDEX('Duplicate mass closure'!N$3:N$62,ROW()*2-5,1))),'Duplicate mass closure'!N47)</f>
        <v>#DIV/0!</v>
      </c>
      <c r="P25" s="58">
        <f ca="1">IF($C25="",AVERAGE((INDEX('Duplicate mass closure'!O$3:O$62,ROW()*2-4,,1),INDEX('Duplicate mass closure'!O$3:O$62,ROW()*2-5,1))),'Duplicate mass closure'!O47)</f>
        <v>0</v>
      </c>
      <c r="Q25" s="59">
        <f ca="1">IF($C25="",AVERAGE((INDEX('Duplicate mass closure'!P$3:P$62,ROW()*2-4,,1),INDEX('Duplicate mass closure'!P$3:P$62,ROW()*2-5,1))),'Duplicate mass closure'!P47)</f>
        <v>0</v>
      </c>
      <c r="R25" s="60">
        <f ca="1">IF($C25="",AVERAGE((INDEX('Duplicate mass closure'!Q$3:Q$62,ROW()*2-4,,1),INDEX('Duplicate mass closure'!Q$3:Q$62,ROW()*2-5,1))),'Duplicate mass closure'!Q47)</f>
        <v>0</v>
      </c>
      <c r="S25" s="22"/>
      <c r="T25" s="22"/>
    </row>
    <row r="26" spans="1:20">
      <c r="A26" s="1">
        <f>'TRB Record'!A48</f>
        <v>24</v>
      </c>
      <c r="B26" s="9">
        <f>'TRB Record'!C48</f>
        <v>0</v>
      </c>
      <c r="C26" s="116"/>
      <c r="D26" s="58">
        <f ca="1">IF($C26="",AVERAGE((INDEX('Duplicate mass closure'!C$3:C$62,ROW()*2-4,,1),INDEX('Duplicate mass closure'!C$3:C$62,ROW()*2-5,1))),'Duplicate mass closure'!C49)</f>
        <v>0</v>
      </c>
      <c r="E26" s="59">
        <f ca="1">IF($C26="",AVERAGE((INDEX('Duplicate mass closure'!D$3:D$62,ROW()*2-4,,1),INDEX('Duplicate mass closure'!D$3:D$62,ROW()*2-5,1))),'Duplicate mass closure'!D49)</f>
        <v>0</v>
      </c>
      <c r="F26" s="59">
        <f ca="1">IF($C26="",AVERAGE((INDEX('Duplicate mass closure'!E$3:E$62,ROW()*2-4,,1),INDEX('Duplicate mass closure'!E$3:E$62,ROW()*2-5,1))),'Duplicate mass closure'!E49)</f>
        <v>0</v>
      </c>
      <c r="G26" s="59">
        <f ca="1">IF($C26="",AVERAGE((INDEX('Duplicate mass closure'!F$3:F$62,ROW()*2-4,,1),INDEX('Duplicate mass closure'!F$3:F$62,ROW()*2-5,1))),'Duplicate mass closure'!F49)</f>
        <v>0</v>
      </c>
      <c r="H26" s="59">
        <f ca="1">IF($C26="",AVERAGE((INDEX('Duplicate mass closure'!G$3:G$62,ROW()*2-4,,1),INDEX('Duplicate mass closure'!G$3:G$62,ROW()*2-5,1))),'Duplicate mass closure'!G49)</f>
        <v>0</v>
      </c>
      <c r="I26" s="59">
        <f ca="1">IF($C26="",AVERAGE((INDEX('Duplicate mass closure'!H$3:H$62,ROW()*2-4,,1),INDEX('Duplicate mass closure'!H$3:H$62,ROW()*2-5,1))),'Duplicate mass closure'!H49)</f>
        <v>0</v>
      </c>
      <c r="J26" s="60">
        <f ca="1">IF($C26="",AVERAGE((INDEX('Duplicate mass closure'!I$3:I$62,ROW()*2-4,,1),INDEX('Duplicate mass closure'!I$3:I$62,ROW()*2-5,1))),'Duplicate mass closure'!I49)</f>
        <v>0</v>
      </c>
      <c r="K26" s="58" t="e">
        <f ca="1">IF($C26="",AVERAGE((INDEX('Duplicate mass closure'!J$3:J$62,ROW()*2-4,,1),INDEX('Duplicate mass closure'!J$3:J$62,ROW()*2-5,1))),'Duplicate mass closure'!J49)</f>
        <v>#DIV/0!</v>
      </c>
      <c r="L26" s="59" t="e">
        <f ca="1">IF($C26="",AVERAGE((INDEX('Duplicate mass closure'!K$3:K$62,ROW()*2-4,,1),INDEX('Duplicate mass closure'!K$3:K$62,ROW()*2-5,1))),'Duplicate mass closure'!K49)</f>
        <v>#DIV/0!</v>
      </c>
      <c r="M26" s="59" t="e">
        <f ca="1">IF($C26="",AVERAGE((INDEX('Duplicate mass closure'!L$3:L$62,ROW()*2-4,,1),INDEX('Duplicate mass closure'!L$3:L$62,ROW()*2-5,1))),'Duplicate mass closure'!L49)</f>
        <v>#DIV/0!</v>
      </c>
      <c r="N26" s="59" t="e">
        <f ca="1">IF($C26="",AVERAGE((INDEX('Duplicate mass closure'!M$3:M$62,ROW()*2-4,,1),INDEX('Duplicate mass closure'!M$3:M$62,ROW()*2-5,1))),'Duplicate mass closure'!M49)</f>
        <v>#DIV/0!</v>
      </c>
      <c r="O26" s="60" t="e">
        <f ca="1">IF($C26="",AVERAGE((INDEX('Duplicate mass closure'!N$3:N$62,ROW()*2-4,,1),INDEX('Duplicate mass closure'!N$3:N$62,ROW()*2-5,1))),'Duplicate mass closure'!N49)</f>
        <v>#DIV/0!</v>
      </c>
      <c r="P26" s="58">
        <f ca="1">IF($C26="",AVERAGE((INDEX('Duplicate mass closure'!O$3:O$62,ROW()*2-4,,1),INDEX('Duplicate mass closure'!O$3:O$62,ROW()*2-5,1))),'Duplicate mass closure'!O49)</f>
        <v>0</v>
      </c>
      <c r="Q26" s="59">
        <f ca="1">IF($C26="",AVERAGE((INDEX('Duplicate mass closure'!P$3:P$62,ROW()*2-4,,1),INDEX('Duplicate mass closure'!P$3:P$62,ROW()*2-5,1))),'Duplicate mass closure'!P49)</f>
        <v>0</v>
      </c>
      <c r="R26" s="60">
        <f ca="1">IF($C26="",AVERAGE((INDEX('Duplicate mass closure'!Q$3:Q$62,ROW()*2-4,,1),INDEX('Duplicate mass closure'!Q$3:Q$62,ROW()*2-5,1))),'Duplicate mass closure'!Q49)</f>
        <v>0</v>
      </c>
      <c r="S26" s="22"/>
      <c r="T26" s="22"/>
    </row>
    <row r="27" spans="1:20" s="12" customFormat="1">
      <c r="A27" s="19">
        <f>'TRB Record'!A50</f>
        <v>25</v>
      </c>
      <c r="B27" s="9">
        <f>'TRB Record'!C50</f>
        <v>0</v>
      </c>
      <c r="C27" s="116"/>
      <c r="D27" s="58">
        <f ca="1">IF($C27="",AVERAGE((INDEX('Duplicate mass closure'!C$3:C$62,ROW()*2-4,,1),INDEX('Duplicate mass closure'!C$3:C$62,ROW()*2-5,1))),'Duplicate mass closure'!C51)</f>
        <v>0</v>
      </c>
      <c r="E27" s="59">
        <f ca="1">IF($C27="",AVERAGE((INDEX('Duplicate mass closure'!D$3:D$62,ROW()*2-4,,1),INDEX('Duplicate mass closure'!D$3:D$62,ROW()*2-5,1))),'Duplicate mass closure'!D51)</f>
        <v>0</v>
      </c>
      <c r="F27" s="59">
        <f ca="1">IF($C27="",AVERAGE((INDEX('Duplicate mass closure'!E$3:E$62,ROW()*2-4,,1),INDEX('Duplicate mass closure'!E$3:E$62,ROW()*2-5,1))),'Duplicate mass closure'!E51)</f>
        <v>0</v>
      </c>
      <c r="G27" s="59">
        <f ca="1">IF($C27="",AVERAGE((INDEX('Duplicate mass closure'!F$3:F$62,ROW()*2-4,,1),INDEX('Duplicate mass closure'!F$3:F$62,ROW()*2-5,1))),'Duplicate mass closure'!F51)</f>
        <v>0</v>
      </c>
      <c r="H27" s="59">
        <f ca="1">IF($C27="",AVERAGE((INDEX('Duplicate mass closure'!G$3:G$62,ROW()*2-4,,1),INDEX('Duplicate mass closure'!G$3:G$62,ROW()*2-5,1))),'Duplicate mass closure'!G51)</f>
        <v>0</v>
      </c>
      <c r="I27" s="59">
        <f ca="1">IF($C27="",AVERAGE((INDEX('Duplicate mass closure'!H$3:H$62,ROW()*2-4,,1),INDEX('Duplicate mass closure'!H$3:H$62,ROW()*2-5,1))),'Duplicate mass closure'!H51)</f>
        <v>0</v>
      </c>
      <c r="J27" s="60">
        <f ca="1">IF($C27="",AVERAGE((INDEX('Duplicate mass closure'!I$3:I$62,ROW()*2-4,,1),INDEX('Duplicate mass closure'!I$3:I$62,ROW()*2-5,1))),'Duplicate mass closure'!I51)</f>
        <v>0</v>
      </c>
      <c r="K27" s="58" t="e">
        <f ca="1">IF($C27="",AVERAGE((INDEX('Duplicate mass closure'!J$3:J$62,ROW()*2-4,,1),INDEX('Duplicate mass closure'!J$3:J$62,ROW()*2-5,1))),'Duplicate mass closure'!J51)</f>
        <v>#DIV/0!</v>
      </c>
      <c r="L27" s="59" t="e">
        <f ca="1">IF($C27="",AVERAGE((INDEX('Duplicate mass closure'!K$3:K$62,ROW()*2-4,,1),INDEX('Duplicate mass closure'!K$3:K$62,ROW()*2-5,1))),'Duplicate mass closure'!K51)</f>
        <v>#DIV/0!</v>
      </c>
      <c r="M27" s="59" t="e">
        <f ca="1">IF($C27="",AVERAGE((INDEX('Duplicate mass closure'!L$3:L$62,ROW()*2-4,,1),INDEX('Duplicate mass closure'!L$3:L$62,ROW()*2-5,1))),'Duplicate mass closure'!L51)</f>
        <v>#DIV/0!</v>
      </c>
      <c r="N27" s="59" t="e">
        <f ca="1">IF($C27="",AVERAGE((INDEX('Duplicate mass closure'!M$3:M$62,ROW()*2-4,,1),INDEX('Duplicate mass closure'!M$3:M$62,ROW()*2-5,1))),'Duplicate mass closure'!M51)</f>
        <v>#DIV/0!</v>
      </c>
      <c r="O27" s="60" t="e">
        <f ca="1">IF($C27="",AVERAGE((INDEX('Duplicate mass closure'!N$3:N$62,ROW()*2-4,,1),INDEX('Duplicate mass closure'!N$3:N$62,ROW()*2-5,1))),'Duplicate mass closure'!N51)</f>
        <v>#DIV/0!</v>
      </c>
      <c r="P27" s="58">
        <f ca="1">IF($C27="",AVERAGE((INDEX('Duplicate mass closure'!O$3:O$62,ROW()*2-4,,1),INDEX('Duplicate mass closure'!O$3:O$62,ROW()*2-5,1))),'Duplicate mass closure'!O51)</f>
        <v>0</v>
      </c>
      <c r="Q27" s="59">
        <f ca="1">IF($C27="",AVERAGE((INDEX('Duplicate mass closure'!P$3:P$62,ROW()*2-4,,1),INDEX('Duplicate mass closure'!P$3:P$62,ROW()*2-5,1))),'Duplicate mass closure'!P51)</f>
        <v>0</v>
      </c>
      <c r="R27" s="60">
        <f ca="1">IF($C27="",AVERAGE((INDEX('Duplicate mass closure'!Q$3:Q$62,ROW()*2-4,,1),INDEX('Duplicate mass closure'!Q$3:Q$62,ROW()*2-5,1))),'Duplicate mass closure'!Q51)</f>
        <v>0</v>
      </c>
      <c r="S27" s="22"/>
      <c r="T27" s="22"/>
    </row>
    <row r="28" spans="1:20">
      <c r="A28" s="1">
        <f>'TRB Record'!A52</f>
        <v>26</v>
      </c>
      <c r="B28" s="9">
        <f>'TRB Record'!C52</f>
        <v>0</v>
      </c>
      <c r="C28" s="116"/>
      <c r="D28" s="58">
        <f ca="1">IF($C28="",AVERAGE((INDEX('Duplicate mass closure'!C$3:C$62,ROW()*2-4,,1),INDEX('Duplicate mass closure'!C$3:C$62,ROW()*2-5,1))),'Duplicate mass closure'!C53)</f>
        <v>0</v>
      </c>
      <c r="E28" s="59">
        <f ca="1">IF($C28="",AVERAGE((INDEX('Duplicate mass closure'!D$3:D$62,ROW()*2-4,,1),INDEX('Duplicate mass closure'!D$3:D$62,ROW()*2-5,1))),'Duplicate mass closure'!D53)</f>
        <v>0</v>
      </c>
      <c r="F28" s="59">
        <f ca="1">IF($C28="",AVERAGE((INDEX('Duplicate mass closure'!E$3:E$62,ROW()*2-4,,1),INDEX('Duplicate mass closure'!E$3:E$62,ROW()*2-5,1))),'Duplicate mass closure'!E53)</f>
        <v>0</v>
      </c>
      <c r="G28" s="59">
        <f ca="1">IF($C28="",AVERAGE((INDEX('Duplicate mass closure'!F$3:F$62,ROW()*2-4,,1),INDEX('Duplicate mass closure'!F$3:F$62,ROW()*2-5,1))),'Duplicate mass closure'!F53)</f>
        <v>0</v>
      </c>
      <c r="H28" s="59">
        <f ca="1">IF($C28="",AVERAGE((INDEX('Duplicate mass closure'!G$3:G$62,ROW()*2-4,,1),INDEX('Duplicate mass closure'!G$3:G$62,ROW()*2-5,1))),'Duplicate mass closure'!G53)</f>
        <v>0</v>
      </c>
      <c r="I28" s="59">
        <f ca="1">IF($C28="",AVERAGE((INDEX('Duplicate mass closure'!H$3:H$62,ROW()*2-4,,1),INDEX('Duplicate mass closure'!H$3:H$62,ROW()*2-5,1))),'Duplicate mass closure'!H53)</f>
        <v>0</v>
      </c>
      <c r="J28" s="60">
        <f ca="1">IF($C28="",AVERAGE((INDEX('Duplicate mass closure'!I$3:I$62,ROW()*2-4,,1),INDEX('Duplicate mass closure'!I$3:I$62,ROW()*2-5,1))),'Duplicate mass closure'!I53)</f>
        <v>0</v>
      </c>
      <c r="K28" s="58" t="e">
        <f ca="1">IF($C28="",AVERAGE((INDEX('Duplicate mass closure'!J$3:J$62,ROW()*2-4,,1),INDEX('Duplicate mass closure'!J$3:J$62,ROW()*2-5,1))),'Duplicate mass closure'!J53)</f>
        <v>#DIV/0!</v>
      </c>
      <c r="L28" s="59" t="e">
        <f ca="1">IF($C28="",AVERAGE((INDEX('Duplicate mass closure'!K$3:K$62,ROW()*2-4,,1),INDEX('Duplicate mass closure'!K$3:K$62,ROW()*2-5,1))),'Duplicate mass closure'!K53)</f>
        <v>#DIV/0!</v>
      </c>
      <c r="M28" s="59" t="e">
        <f ca="1">IF($C28="",AVERAGE((INDEX('Duplicate mass closure'!L$3:L$62,ROW()*2-4,,1),INDEX('Duplicate mass closure'!L$3:L$62,ROW()*2-5,1))),'Duplicate mass closure'!L53)</f>
        <v>#DIV/0!</v>
      </c>
      <c r="N28" s="59" t="e">
        <f ca="1">IF($C28="",AVERAGE((INDEX('Duplicate mass closure'!M$3:M$62,ROW()*2-4,,1),INDEX('Duplicate mass closure'!M$3:M$62,ROW()*2-5,1))),'Duplicate mass closure'!M53)</f>
        <v>#DIV/0!</v>
      </c>
      <c r="O28" s="60" t="e">
        <f ca="1">IF($C28="",AVERAGE((INDEX('Duplicate mass closure'!N$3:N$62,ROW()*2-4,,1),INDEX('Duplicate mass closure'!N$3:N$62,ROW()*2-5,1))),'Duplicate mass closure'!N53)</f>
        <v>#DIV/0!</v>
      </c>
      <c r="P28" s="58">
        <f ca="1">IF($C28="",AVERAGE((INDEX('Duplicate mass closure'!O$3:O$62,ROW()*2-4,,1),INDEX('Duplicate mass closure'!O$3:O$62,ROW()*2-5,1))),'Duplicate mass closure'!O53)</f>
        <v>0</v>
      </c>
      <c r="Q28" s="59">
        <f ca="1">IF($C28="",AVERAGE((INDEX('Duplicate mass closure'!P$3:P$62,ROW()*2-4,,1),INDEX('Duplicate mass closure'!P$3:P$62,ROW()*2-5,1))),'Duplicate mass closure'!P53)</f>
        <v>0</v>
      </c>
      <c r="R28" s="60">
        <f ca="1">IF($C28="",AVERAGE((INDEX('Duplicate mass closure'!Q$3:Q$62,ROW()*2-4,,1),INDEX('Duplicate mass closure'!Q$3:Q$62,ROW()*2-5,1))),'Duplicate mass closure'!Q53)</f>
        <v>0</v>
      </c>
      <c r="S28" s="22"/>
      <c r="T28" s="22"/>
    </row>
    <row r="29" spans="1:20">
      <c r="A29" s="1">
        <f>'TRB Record'!A54</f>
        <v>27</v>
      </c>
      <c r="B29" s="9">
        <f>'TRB Record'!C54</f>
        <v>0</v>
      </c>
      <c r="C29" s="116"/>
      <c r="D29" s="58">
        <f ca="1">IF($C29="",AVERAGE((INDEX('Duplicate mass closure'!C$3:C$62,ROW()*2-4,,1),INDEX('Duplicate mass closure'!C$3:C$62,ROW()*2-5,1))),'Duplicate mass closure'!C55)</f>
        <v>0</v>
      </c>
      <c r="E29" s="59">
        <f ca="1">IF($C29="",AVERAGE((INDEX('Duplicate mass closure'!D$3:D$62,ROW()*2-4,,1),INDEX('Duplicate mass closure'!D$3:D$62,ROW()*2-5,1))),'Duplicate mass closure'!D55)</f>
        <v>0</v>
      </c>
      <c r="F29" s="59">
        <f ca="1">IF($C29="",AVERAGE((INDEX('Duplicate mass closure'!E$3:E$62,ROW()*2-4,,1),INDEX('Duplicate mass closure'!E$3:E$62,ROW()*2-5,1))),'Duplicate mass closure'!E55)</f>
        <v>0</v>
      </c>
      <c r="G29" s="59">
        <f ca="1">IF($C29="",AVERAGE((INDEX('Duplicate mass closure'!F$3:F$62,ROW()*2-4,,1),INDEX('Duplicate mass closure'!F$3:F$62,ROW()*2-5,1))),'Duplicate mass closure'!F55)</f>
        <v>0</v>
      </c>
      <c r="H29" s="59">
        <f ca="1">IF($C29="",AVERAGE((INDEX('Duplicate mass closure'!G$3:G$62,ROW()*2-4,,1),INDEX('Duplicate mass closure'!G$3:G$62,ROW()*2-5,1))),'Duplicate mass closure'!G55)</f>
        <v>0</v>
      </c>
      <c r="I29" s="59">
        <f ca="1">IF($C29="",AVERAGE((INDEX('Duplicate mass closure'!H$3:H$62,ROW()*2-4,,1),INDEX('Duplicate mass closure'!H$3:H$62,ROW()*2-5,1))),'Duplicate mass closure'!H55)</f>
        <v>0</v>
      </c>
      <c r="J29" s="60">
        <f ca="1">IF($C29="",AVERAGE((INDEX('Duplicate mass closure'!I$3:I$62,ROW()*2-4,,1),INDEX('Duplicate mass closure'!I$3:I$62,ROW()*2-5,1))),'Duplicate mass closure'!I55)</f>
        <v>0</v>
      </c>
      <c r="K29" s="58" t="e">
        <f ca="1">IF($C29="",AVERAGE((INDEX('Duplicate mass closure'!J$3:J$62,ROW()*2-4,,1),INDEX('Duplicate mass closure'!J$3:J$62,ROW()*2-5,1))),'Duplicate mass closure'!J55)</f>
        <v>#DIV/0!</v>
      </c>
      <c r="L29" s="59" t="e">
        <f ca="1">IF($C29="",AVERAGE((INDEX('Duplicate mass closure'!K$3:K$62,ROW()*2-4,,1),INDEX('Duplicate mass closure'!K$3:K$62,ROW()*2-5,1))),'Duplicate mass closure'!K55)</f>
        <v>#DIV/0!</v>
      </c>
      <c r="M29" s="59" t="e">
        <f ca="1">IF($C29="",AVERAGE((INDEX('Duplicate mass closure'!L$3:L$62,ROW()*2-4,,1),INDEX('Duplicate mass closure'!L$3:L$62,ROW()*2-5,1))),'Duplicate mass closure'!L55)</f>
        <v>#DIV/0!</v>
      </c>
      <c r="N29" s="59" t="e">
        <f ca="1">IF($C29="",AVERAGE((INDEX('Duplicate mass closure'!M$3:M$62,ROW()*2-4,,1),INDEX('Duplicate mass closure'!M$3:M$62,ROW()*2-5,1))),'Duplicate mass closure'!M55)</f>
        <v>#DIV/0!</v>
      </c>
      <c r="O29" s="60" t="e">
        <f ca="1">IF($C29="",AVERAGE((INDEX('Duplicate mass closure'!N$3:N$62,ROW()*2-4,,1),INDEX('Duplicate mass closure'!N$3:N$62,ROW()*2-5,1))),'Duplicate mass closure'!N55)</f>
        <v>#DIV/0!</v>
      </c>
      <c r="P29" s="58">
        <f ca="1">IF($C29="",AVERAGE((INDEX('Duplicate mass closure'!O$3:O$62,ROW()*2-4,,1),INDEX('Duplicate mass closure'!O$3:O$62,ROW()*2-5,1))),'Duplicate mass closure'!O55)</f>
        <v>0</v>
      </c>
      <c r="Q29" s="59">
        <f ca="1">IF($C29="",AVERAGE((INDEX('Duplicate mass closure'!P$3:P$62,ROW()*2-4,,1),INDEX('Duplicate mass closure'!P$3:P$62,ROW()*2-5,1))),'Duplicate mass closure'!P55)</f>
        <v>0</v>
      </c>
      <c r="R29" s="60">
        <f ca="1">IF($C29="",AVERAGE((INDEX('Duplicate mass closure'!Q$3:Q$62,ROW()*2-4,,1),INDEX('Duplicate mass closure'!Q$3:Q$62,ROW()*2-5,1))),'Duplicate mass closure'!Q55)</f>
        <v>0</v>
      </c>
      <c r="S29" s="22"/>
      <c r="T29" s="22"/>
    </row>
    <row r="30" spans="1:20">
      <c r="A30" s="1">
        <f>'TRB Record'!A56</f>
        <v>28</v>
      </c>
      <c r="B30" s="9">
        <f>'TRB Record'!C56</f>
        <v>0</v>
      </c>
      <c r="C30" s="116"/>
      <c r="D30" s="58">
        <f ca="1">IF($C30="",AVERAGE((INDEX('Duplicate mass closure'!C$3:C$62,ROW()*2-4,,1),INDEX('Duplicate mass closure'!C$3:C$62,ROW()*2-5,1))),'Duplicate mass closure'!C57)</f>
        <v>0</v>
      </c>
      <c r="E30" s="59">
        <f ca="1">IF($C30="",AVERAGE((INDEX('Duplicate mass closure'!D$3:D$62,ROW()*2-4,,1),INDEX('Duplicate mass closure'!D$3:D$62,ROW()*2-5,1))),'Duplicate mass closure'!D57)</f>
        <v>0</v>
      </c>
      <c r="F30" s="59">
        <f ca="1">IF($C30="",AVERAGE((INDEX('Duplicate mass closure'!E$3:E$62,ROW()*2-4,,1),INDEX('Duplicate mass closure'!E$3:E$62,ROW()*2-5,1))),'Duplicate mass closure'!E57)</f>
        <v>0</v>
      </c>
      <c r="G30" s="59">
        <f ca="1">IF($C30="",AVERAGE((INDEX('Duplicate mass closure'!F$3:F$62,ROW()*2-4,,1),INDEX('Duplicate mass closure'!F$3:F$62,ROW()*2-5,1))),'Duplicate mass closure'!F57)</f>
        <v>0</v>
      </c>
      <c r="H30" s="59">
        <f ca="1">IF($C30="",AVERAGE((INDEX('Duplicate mass closure'!G$3:G$62,ROW()*2-4,,1),INDEX('Duplicate mass closure'!G$3:G$62,ROW()*2-5,1))),'Duplicate mass closure'!G57)</f>
        <v>0</v>
      </c>
      <c r="I30" s="59">
        <f ca="1">IF($C30="",AVERAGE((INDEX('Duplicate mass closure'!H$3:H$62,ROW()*2-4,,1),INDEX('Duplicate mass closure'!H$3:H$62,ROW()*2-5,1))),'Duplicate mass closure'!H57)</f>
        <v>0</v>
      </c>
      <c r="J30" s="60">
        <f ca="1">IF($C30="",AVERAGE((INDEX('Duplicate mass closure'!I$3:I$62,ROW()*2-4,,1),INDEX('Duplicate mass closure'!I$3:I$62,ROW()*2-5,1))),'Duplicate mass closure'!I57)</f>
        <v>0</v>
      </c>
      <c r="K30" s="58" t="e">
        <f ca="1">IF($C30="",AVERAGE((INDEX('Duplicate mass closure'!J$3:J$62,ROW()*2-4,,1),INDEX('Duplicate mass closure'!J$3:J$62,ROW()*2-5,1))),'Duplicate mass closure'!J57)</f>
        <v>#DIV/0!</v>
      </c>
      <c r="L30" s="59" t="e">
        <f ca="1">IF($C30="",AVERAGE((INDEX('Duplicate mass closure'!K$3:K$62,ROW()*2-4,,1),INDEX('Duplicate mass closure'!K$3:K$62,ROW()*2-5,1))),'Duplicate mass closure'!K57)</f>
        <v>#DIV/0!</v>
      </c>
      <c r="M30" s="59" t="e">
        <f ca="1">IF($C30="",AVERAGE((INDEX('Duplicate mass closure'!L$3:L$62,ROW()*2-4,,1),INDEX('Duplicate mass closure'!L$3:L$62,ROW()*2-5,1))),'Duplicate mass closure'!L57)</f>
        <v>#DIV/0!</v>
      </c>
      <c r="N30" s="59" t="e">
        <f ca="1">IF($C30="",AVERAGE((INDEX('Duplicate mass closure'!M$3:M$62,ROW()*2-4,,1),INDEX('Duplicate mass closure'!M$3:M$62,ROW()*2-5,1))),'Duplicate mass closure'!M57)</f>
        <v>#DIV/0!</v>
      </c>
      <c r="O30" s="60" t="e">
        <f ca="1">IF($C30="",AVERAGE((INDEX('Duplicate mass closure'!N$3:N$62,ROW()*2-4,,1),INDEX('Duplicate mass closure'!N$3:N$62,ROW()*2-5,1))),'Duplicate mass closure'!N57)</f>
        <v>#DIV/0!</v>
      </c>
      <c r="P30" s="58">
        <f ca="1">IF($C30="",AVERAGE((INDEX('Duplicate mass closure'!O$3:O$62,ROW()*2-4,,1),INDEX('Duplicate mass closure'!O$3:O$62,ROW()*2-5,1))),'Duplicate mass closure'!O57)</f>
        <v>0</v>
      </c>
      <c r="Q30" s="59">
        <f ca="1">IF($C30="",AVERAGE((INDEX('Duplicate mass closure'!P$3:P$62,ROW()*2-4,,1),INDEX('Duplicate mass closure'!P$3:P$62,ROW()*2-5,1))),'Duplicate mass closure'!P57)</f>
        <v>0</v>
      </c>
      <c r="R30" s="60">
        <f ca="1">IF($C30="",AVERAGE((INDEX('Duplicate mass closure'!Q$3:Q$62,ROW()*2-4,,1),INDEX('Duplicate mass closure'!Q$3:Q$62,ROW()*2-5,1))),'Duplicate mass closure'!Q57)</f>
        <v>0</v>
      </c>
      <c r="S30" s="22"/>
      <c r="T30" s="22"/>
    </row>
    <row r="31" spans="1:20">
      <c r="A31" s="1">
        <f>'TRB Record'!A58</f>
        <v>29</v>
      </c>
      <c r="B31" s="9">
        <f>'TRB Record'!C58</f>
        <v>0</v>
      </c>
      <c r="C31" s="116"/>
      <c r="D31" s="58">
        <f ca="1">IF($C31="",AVERAGE((INDEX('Duplicate mass closure'!C$3:C$62,ROW()*2-4,,1),INDEX('Duplicate mass closure'!C$3:C$62,ROW()*2-5,1))),'Duplicate mass closure'!C59)</f>
        <v>0</v>
      </c>
      <c r="E31" s="59">
        <f ca="1">IF($C31="",AVERAGE((INDEX('Duplicate mass closure'!D$3:D$62,ROW()*2-4,,1),INDEX('Duplicate mass closure'!D$3:D$62,ROW()*2-5,1))),'Duplicate mass closure'!D59)</f>
        <v>0</v>
      </c>
      <c r="F31" s="59">
        <f ca="1">IF($C31="",AVERAGE((INDEX('Duplicate mass closure'!E$3:E$62,ROW()*2-4,,1),INDEX('Duplicate mass closure'!E$3:E$62,ROW()*2-5,1))),'Duplicate mass closure'!E59)</f>
        <v>0</v>
      </c>
      <c r="G31" s="59">
        <f ca="1">IF($C31="",AVERAGE((INDEX('Duplicate mass closure'!F$3:F$62,ROW()*2-4,,1),INDEX('Duplicate mass closure'!F$3:F$62,ROW()*2-5,1))),'Duplicate mass closure'!F59)</f>
        <v>0</v>
      </c>
      <c r="H31" s="59">
        <f ca="1">IF($C31="",AVERAGE((INDEX('Duplicate mass closure'!G$3:G$62,ROW()*2-4,,1),INDEX('Duplicate mass closure'!G$3:G$62,ROW()*2-5,1))),'Duplicate mass closure'!G59)</f>
        <v>0</v>
      </c>
      <c r="I31" s="59">
        <f ca="1">IF($C31="",AVERAGE((INDEX('Duplicate mass closure'!H$3:H$62,ROW()*2-4,,1),INDEX('Duplicate mass closure'!H$3:H$62,ROW()*2-5,1))),'Duplicate mass closure'!H59)</f>
        <v>0</v>
      </c>
      <c r="J31" s="60">
        <f ca="1">IF($C31="",AVERAGE((INDEX('Duplicate mass closure'!I$3:I$62,ROW()*2-4,,1),INDEX('Duplicate mass closure'!I$3:I$62,ROW()*2-5,1))),'Duplicate mass closure'!I59)</f>
        <v>0</v>
      </c>
      <c r="K31" s="58" t="e">
        <f ca="1">IF($C31="",AVERAGE((INDEX('Duplicate mass closure'!J$3:J$62,ROW()*2-4,,1),INDEX('Duplicate mass closure'!J$3:J$62,ROW()*2-5,1))),'Duplicate mass closure'!J59)</f>
        <v>#DIV/0!</v>
      </c>
      <c r="L31" s="59" t="e">
        <f ca="1">IF($C31="",AVERAGE((INDEX('Duplicate mass closure'!K$3:K$62,ROW()*2-4,,1),INDEX('Duplicate mass closure'!K$3:K$62,ROW()*2-5,1))),'Duplicate mass closure'!K59)</f>
        <v>#DIV/0!</v>
      </c>
      <c r="M31" s="59" t="e">
        <f ca="1">IF($C31="",AVERAGE((INDEX('Duplicate mass closure'!L$3:L$62,ROW()*2-4,,1),INDEX('Duplicate mass closure'!L$3:L$62,ROW()*2-5,1))),'Duplicate mass closure'!L59)</f>
        <v>#DIV/0!</v>
      </c>
      <c r="N31" s="59" t="e">
        <f ca="1">IF($C31="",AVERAGE((INDEX('Duplicate mass closure'!M$3:M$62,ROW()*2-4,,1),INDEX('Duplicate mass closure'!M$3:M$62,ROW()*2-5,1))),'Duplicate mass closure'!M59)</f>
        <v>#DIV/0!</v>
      </c>
      <c r="O31" s="60" t="e">
        <f ca="1">IF($C31="",AVERAGE((INDEX('Duplicate mass closure'!N$3:N$62,ROW()*2-4,,1),INDEX('Duplicate mass closure'!N$3:N$62,ROW()*2-5,1))),'Duplicate mass closure'!N59)</f>
        <v>#DIV/0!</v>
      </c>
      <c r="P31" s="58">
        <f ca="1">IF($C31="",AVERAGE((INDEX('Duplicate mass closure'!O$3:O$62,ROW()*2-4,,1),INDEX('Duplicate mass closure'!O$3:O$62,ROW()*2-5,1))),'Duplicate mass closure'!O59)</f>
        <v>0</v>
      </c>
      <c r="Q31" s="59">
        <f ca="1">IF($C31="",AVERAGE((INDEX('Duplicate mass closure'!P$3:P$62,ROW()*2-4,,1),INDEX('Duplicate mass closure'!P$3:P$62,ROW()*2-5,1))),'Duplicate mass closure'!P59)</f>
        <v>0</v>
      </c>
      <c r="R31" s="60">
        <f ca="1">IF($C31="",AVERAGE((INDEX('Duplicate mass closure'!Q$3:Q$62,ROW()*2-4,,1),INDEX('Duplicate mass closure'!Q$3:Q$62,ROW()*2-5,1))),'Duplicate mass closure'!Q59)</f>
        <v>0</v>
      </c>
      <c r="S31" s="22"/>
      <c r="T31" s="22"/>
    </row>
    <row r="32" spans="1:20" ht="12.75" thickBot="1">
      <c r="A32" s="1">
        <f>'TRB Record'!A60</f>
        <v>30</v>
      </c>
      <c r="B32" s="9">
        <f>'TRB Record'!C60</f>
        <v>0</v>
      </c>
      <c r="C32" s="116"/>
      <c r="D32" s="61">
        <f ca="1">IF($C32="",AVERAGE((INDEX('Duplicate mass closure'!C$3:C$62,ROW()*2-4,,1),INDEX('Duplicate mass closure'!C$3:C$62,ROW()*2-5,1))),'Duplicate mass closure'!C61)</f>
        <v>0</v>
      </c>
      <c r="E32" s="62">
        <f ca="1">IF($C32="",AVERAGE((INDEX('Duplicate mass closure'!D$3:D$62,ROW()*2-4,,1),INDEX('Duplicate mass closure'!D$3:D$62,ROW()*2-5,1))),'Duplicate mass closure'!D61)</f>
        <v>0</v>
      </c>
      <c r="F32" s="62">
        <f ca="1">IF($C32="",AVERAGE((INDEX('Duplicate mass closure'!E$3:E$62,ROW()*2-4,,1),INDEX('Duplicate mass closure'!E$3:E$62,ROW()*2-5,1))),'Duplicate mass closure'!E61)</f>
        <v>0</v>
      </c>
      <c r="G32" s="62">
        <f ca="1">IF($C32="",AVERAGE((INDEX('Duplicate mass closure'!F$3:F$62,ROW()*2-4,,1),INDEX('Duplicate mass closure'!F$3:F$62,ROW()*2-5,1))),'Duplicate mass closure'!F61)</f>
        <v>0</v>
      </c>
      <c r="H32" s="62">
        <f ca="1">IF($C32="",AVERAGE((INDEX('Duplicate mass closure'!G$3:G$62,ROW()*2-4,,1),INDEX('Duplicate mass closure'!G$3:G$62,ROW()*2-5,1))),'Duplicate mass closure'!G61)</f>
        <v>0</v>
      </c>
      <c r="I32" s="62">
        <f ca="1">IF($C32="",AVERAGE((INDEX('Duplicate mass closure'!H$3:H$62,ROW()*2-4,,1),INDEX('Duplicate mass closure'!H$3:H$62,ROW()*2-5,1))),'Duplicate mass closure'!H61)</f>
        <v>0</v>
      </c>
      <c r="J32" s="63">
        <f ca="1">IF($C32="",AVERAGE((INDEX('Duplicate mass closure'!I$3:I$62,ROW()*2-4,,1),INDEX('Duplicate mass closure'!I$3:I$62,ROW()*2-5,1))),'Duplicate mass closure'!I61)</f>
        <v>0</v>
      </c>
      <c r="K32" s="61" t="e">
        <f ca="1">IF($C32="",AVERAGE((INDEX('Duplicate mass closure'!J$3:J$62,ROW()*2-4,,1),INDEX('Duplicate mass closure'!J$3:J$62,ROW()*2-5,1))),'Duplicate mass closure'!J61)</f>
        <v>#DIV/0!</v>
      </c>
      <c r="L32" s="62" t="e">
        <f ca="1">IF($C32="",AVERAGE((INDEX('Duplicate mass closure'!K$3:K$62,ROW()*2-4,,1),INDEX('Duplicate mass closure'!K$3:K$62,ROW()*2-5,1))),'Duplicate mass closure'!K61)</f>
        <v>#DIV/0!</v>
      </c>
      <c r="M32" s="62" t="e">
        <f ca="1">IF($C32="",AVERAGE((INDEX('Duplicate mass closure'!L$3:L$62,ROW()*2-4,,1),INDEX('Duplicate mass closure'!L$3:L$62,ROW()*2-5,1))),'Duplicate mass closure'!L61)</f>
        <v>#DIV/0!</v>
      </c>
      <c r="N32" s="62" t="e">
        <f ca="1">IF($C32="",AVERAGE((INDEX('Duplicate mass closure'!M$3:M$62,ROW()*2-4,,1),INDEX('Duplicate mass closure'!M$3:M$62,ROW()*2-5,1))),'Duplicate mass closure'!M61)</f>
        <v>#DIV/0!</v>
      </c>
      <c r="O32" s="63" t="e">
        <f ca="1">IF($C32="",AVERAGE((INDEX('Duplicate mass closure'!N$3:N$62,ROW()*2-4,,1),INDEX('Duplicate mass closure'!N$3:N$62,ROW()*2-5,1))),'Duplicate mass closure'!N61)</f>
        <v>#DIV/0!</v>
      </c>
      <c r="P32" s="61">
        <f ca="1">IF($C32="",AVERAGE((INDEX('Duplicate mass closure'!O$3:O$62,ROW()*2-4,,1),INDEX('Duplicate mass closure'!O$3:O$62,ROW()*2-5,1))),'Duplicate mass closure'!O61)</f>
        <v>0</v>
      </c>
      <c r="Q32" s="62">
        <f ca="1">IF($C32="",AVERAGE((INDEX('Duplicate mass closure'!P$3:P$62,ROW()*2-4,,1),INDEX('Duplicate mass closure'!P$3:P$62,ROW()*2-5,1))),'Duplicate mass closure'!P61)</f>
        <v>0</v>
      </c>
      <c r="R32" s="63">
        <f ca="1">IF($C32="",AVERAGE((INDEX('Duplicate mass closure'!Q$3:Q$62,ROW()*2-4,,1),INDEX('Duplicate mass closure'!Q$3:Q$62,ROW()*2-5,1))),'Duplicate mass closure'!Q61)</f>
        <v>0</v>
      </c>
      <c r="S32" s="22"/>
      <c r="T32" s="22"/>
    </row>
  </sheetData>
  <sheetProtection sheet="1" objects="1" scenarios="1"/>
  <mergeCells count="3">
    <mergeCell ref="K1:O1"/>
    <mergeCell ref="E1:J1"/>
    <mergeCell ref="P1:R1"/>
  </mergeCells>
  <phoneticPr fontId="1" type="noConversion"/>
  <printOptions gridLines="1"/>
  <pageMargins left="0.75" right="0.75" top="1" bottom="1" header="0.5" footer="0.5"/>
  <pageSetup paperSize="0" scale="95" fitToHeight="5" orientation="landscape" horizontalDpi="4294967292" verticalDpi="4294967292"/>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2282-53F1-482F-99FA-2640D51AB11C}">
  <sheetPr codeName="Sheet4"/>
  <dimension ref="A1:R63"/>
  <sheetViews>
    <sheetView workbookViewId="0">
      <selection activeCell="G4" sqref="G4"/>
    </sheetView>
  </sheetViews>
  <sheetFormatPr defaultColWidth="8.85546875" defaultRowHeight="12"/>
  <cols>
    <col min="1" max="1" width="9.42578125" style="5" customWidth="1"/>
    <col min="2" max="2" width="14.42578125" style="5" customWidth="1"/>
    <col min="3" max="6" width="8" style="23" customWidth="1"/>
    <col min="7" max="8" width="8.42578125" style="23" customWidth="1"/>
    <col min="9" max="11" width="8" style="23" customWidth="1"/>
    <col min="12" max="13" width="8.85546875" style="23" customWidth="1"/>
    <col min="14" max="17" width="8" style="23" customWidth="1"/>
    <col min="18" max="16384" width="8.85546875" style="23"/>
  </cols>
  <sheetData>
    <row r="1" spans="1:18">
      <c r="D1" s="146" t="s">
        <v>78</v>
      </c>
      <c r="E1" s="147"/>
      <c r="F1" s="147"/>
      <c r="G1" s="147"/>
      <c r="H1" s="147"/>
      <c r="I1" s="148"/>
      <c r="J1" s="146" t="s">
        <v>79</v>
      </c>
      <c r="K1" s="147"/>
      <c r="L1" s="147"/>
      <c r="M1" s="147"/>
      <c r="N1" s="148"/>
      <c r="O1" s="14"/>
    </row>
    <row r="2" spans="1:18" s="25" customFormat="1" ht="36.75" thickBot="1">
      <c r="A2" s="24" t="s">
        <v>0</v>
      </c>
      <c r="B2" s="24" t="s">
        <v>39</v>
      </c>
      <c r="C2" s="24" t="str">
        <f>'Duplicate mass closure'!C2</f>
        <v>Lignin (mg/ml)</v>
      </c>
      <c r="D2" s="111" t="s">
        <v>82</v>
      </c>
      <c r="E2" s="112" t="str">
        <f>'Duplicate mass closure'!E2</f>
        <v>Glucose (mg/ml)</v>
      </c>
      <c r="F2" s="112" t="str">
        <f>'Duplicate mass closure'!F2</f>
        <v>Xylose (mg/ml)</v>
      </c>
      <c r="G2" s="112" t="str">
        <f>'Duplicate mass closure'!G2</f>
        <v>Galactose (mg/ml)</v>
      </c>
      <c r="H2" s="112" t="str">
        <f>'Duplicate mass closure'!H2</f>
        <v>Arabinose (mg/ml)</v>
      </c>
      <c r="I2" s="113" t="str">
        <f>'Duplicate mass closure'!I2</f>
        <v>Mannose (mg/ml)</v>
      </c>
      <c r="J2" s="111" t="str">
        <f>'Duplicate mass closure'!J2</f>
        <v>Glucose (mg/ml)</v>
      </c>
      <c r="K2" s="112" t="str">
        <f>'Duplicate mass closure'!K2</f>
        <v>Xylose (mg/ml)</v>
      </c>
      <c r="L2" s="112" t="str">
        <f>'Duplicate mass closure'!L2</f>
        <v>Galactose (mg/ml)</v>
      </c>
      <c r="M2" s="112" t="str">
        <f>'Duplicate mass closure'!M2</f>
        <v>Arabinose (mg/ml)</v>
      </c>
      <c r="N2" s="113" t="str">
        <f>'Duplicate mass closure'!N2</f>
        <v>Mannose (mg/ml)</v>
      </c>
      <c r="O2" s="24" t="str">
        <f>'Duplicate mass closure'!O2</f>
        <v>Acetic acid (mg/ml)</v>
      </c>
      <c r="P2" s="24" t="str">
        <f>'Duplicate mass closure'!P2</f>
        <v>HMF (mg/ml)</v>
      </c>
      <c r="Q2" s="24" t="str">
        <f>'Duplicate mass closure'!Q2</f>
        <v>Furfural (mg/ml)</v>
      </c>
      <c r="R2" s="24"/>
    </row>
    <row r="3" spans="1:18" s="2" customFormat="1">
      <c r="A3" s="156" t="s">
        <v>84</v>
      </c>
      <c r="B3" s="156"/>
      <c r="C3" s="15">
        <v>1</v>
      </c>
      <c r="D3" s="110">
        <v>1.5</v>
      </c>
      <c r="E3" s="110">
        <v>1.5</v>
      </c>
      <c r="F3" s="110">
        <v>1.5</v>
      </c>
      <c r="G3" s="110">
        <v>1.5</v>
      </c>
      <c r="H3" s="110">
        <v>1.5</v>
      </c>
      <c r="I3" s="110">
        <v>1.5</v>
      </c>
      <c r="J3" s="110">
        <v>1.5</v>
      </c>
      <c r="K3" s="110">
        <v>1.5</v>
      </c>
      <c r="L3" s="110">
        <v>1.5</v>
      </c>
      <c r="M3" s="110">
        <v>1.5</v>
      </c>
      <c r="N3" s="110">
        <v>1.5</v>
      </c>
      <c r="O3" s="15">
        <v>1.5</v>
      </c>
      <c r="P3" s="15">
        <v>1.5</v>
      </c>
      <c r="Q3" s="15">
        <v>1.5</v>
      </c>
    </row>
    <row r="4" spans="1:18">
      <c r="A4" s="5">
        <v>1</v>
      </c>
      <c r="B4" s="5">
        <f>'Duplicate mass closure'!B3</f>
        <v>0</v>
      </c>
      <c r="C4" s="23" t="str">
        <f>IF(ABS('Duplicate mass closure'!C3-'Duplicate mass closure'!C4)&gt;'Error Flags'!C$3,'Duplicate mass closure'!C3,"")</f>
        <v/>
      </c>
      <c r="D4" s="23" t="str">
        <f>IF(ABS('Duplicate mass closure'!D3-'Duplicate mass closure'!D4)&gt;'Error Flags'!D$3,'Duplicate mass closure'!D3,"")</f>
        <v/>
      </c>
      <c r="E4" s="23" t="str">
        <f>IF(ABS('Duplicate mass closure'!E3-'Duplicate mass closure'!E4)&gt;'Error Flags'!E$3,'Duplicate mass closure'!E3,"")</f>
        <v/>
      </c>
      <c r="F4" s="23" t="str">
        <f>IF(ABS('Duplicate mass closure'!F3-'Duplicate mass closure'!F4)&gt;'Error Flags'!F$3,'Duplicate mass closure'!F3,"")</f>
        <v/>
      </c>
      <c r="G4" s="23" t="str">
        <f>IF(ABS('Duplicate mass closure'!G3-'Duplicate mass closure'!G4)&gt;'Error Flags'!G$3,'Duplicate mass closure'!G3,"")</f>
        <v/>
      </c>
      <c r="H4" s="23" t="str">
        <f>IF(ABS('Duplicate mass closure'!H3-'Duplicate mass closure'!H4)&gt;'Error Flags'!H$3,'Duplicate mass closure'!H3,"")</f>
        <v/>
      </c>
      <c r="I4" s="23" t="str">
        <f>IF(ABS('Duplicate mass closure'!I3-'Duplicate mass closure'!I4)&gt;'Error Flags'!I$3,'Duplicate mass closure'!I3,"")</f>
        <v/>
      </c>
      <c r="J4" s="23" t="e">
        <f>IF(ABS('Duplicate mass closure'!J3-'Duplicate mass closure'!J4)&gt;'Error Flags'!J$3,'Duplicate mass closure'!J3,"")</f>
        <v>#DIV/0!</v>
      </c>
      <c r="K4" s="23" t="e">
        <f>IF(ABS('Duplicate mass closure'!K3-'Duplicate mass closure'!K4)&gt;'Error Flags'!K$3,'Duplicate mass closure'!K3,"")</f>
        <v>#DIV/0!</v>
      </c>
      <c r="L4" s="23" t="e">
        <f>IF(ABS('Duplicate mass closure'!L3-'Duplicate mass closure'!L4)&gt;'Error Flags'!L$3,'Duplicate mass closure'!L3,"")</f>
        <v>#DIV/0!</v>
      </c>
      <c r="M4" s="23" t="e">
        <f>IF(ABS('Duplicate mass closure'!M3-'Duplicate mass closure'!M4)&gt;'Error Flags'!M$3,'Duplicate mass closure'!M3,"")</f>
        <v>#DIV/0!</v>
      </c>
      <c r="N4" s="23" t="e">
        <f>IF(ABS('Duplicate mass closure'!N3-'Duplicate mass closure'!N4)&gt;'Error Flags'!N$3,'Duplicate mass closure'!N3,"")</f>
        <v>#DIV/0!</v>
      </c>
      <c r="O4" s="23" t="str">
        <f>IF(ABS('Duplicate mass closure'!O3-'Duplicate mass closure'!O4)&gt;'Error Flags'!O$3,'Duplicate mass closure'!O3,"")</f>
        <v/>
      </c>
      <c r="P4" s="23" t="str">
        <f>IF(ABS('Duplicate mass closure'!P3-'Duplicate mass closure'!P4)&gt;'Error Flags'!P$3,'Duplicate mass closure'!P3,"")</f>
        <v/>
      </c>
      <c r="Q4" s="23" t="str">
        <f>IF(ABS('Duplicate mass closure'!Q3-'Duplicate mass closure'!Q4)&gt;'Error Flags'!Q$3,'Duplicate mass closure'!Q3,"")</f>
        <v/>
      </c>
    </row>
    <row r="5" spans="1:18">
      <c r="A5" s="5" t="s">
        <v>8</v>
      </c>
      <c r="B5" s="5">
        <f>'Duplicate mass closure'!B4</f>
        <v>0</v>
      </c>
      <c r="C5" s="23" t="str">
        <f>IF(ABS('Duplicate mass closure'!C3-'Duplicate mass closure'!C4)&gt;'Error Flags'!C$3,'Duplicate mass closure'!C4,"")</f>
        <v/>
      </c>
      <c r="D5" s="23" t="str">
        <f>IF(ABS('Duplicate mass closure'!D3-'Duplicate mass closure'!D4)&gt;'Error Flags'!D$3,'Duplicate mass closure'!D4,"")</f>
        <v/>
      </c>
      <c r="E5" s="23" t="str">
        <f>IF(ABS('Duplicate mass closure'!E3-'Duplicate mass closure'!E4)&gt;'Error Flags'!E$3,'Duplicate mass closure'!E4,"")</f>
        <v/>
      </c>
      <c r="F5" s="23" t="str">
        <f>IF(ABS('Duplicate mass closure'!F3-'Duplicate mass closure'!F4)&gt;'Error Flags'!F$3,'Duplicate mass closure'!F4,"")</f>
        <v/>
      </c>
      <c r="G5" s="23" t="str">
        <f>IF(ABS('Duplicate mass closure'!G3-'Duplicate mass closure'!G4)&gt;'Error Flags'!G$3,'Duplicate mass closure'!G4,"")</f>
        <v/>
      </c>
      <c r="H5" s="23" t="str">
        <f>IF(ABS('Duplicate mass closure'!H3-'Duplicate mass closure'!H4)&gt;'Error Flags'!H$3,'Duplicate mass closure'!H4,"")</f>
        <v/>
      </c>
      <c r="I5" s="23" t="str">
        <f>IF(ABS('Duplicate mass closure'!I3-'Duplicate mass closure'!I4)&gt;'Error Flags'!I$3,'Duplicate mass closure'!I4,"")</f>
        <v/>
      </c>
      <c r="J5" s="23" t="e">
        <f>IF(ABS('Duplicate mass closure'!J3-'Duplicate mass closure'!J4)&gt;'Error Flags'!J$3,'Duplicate mass closure'!J4,"")</f>
        <v>#DIV/0!</v>
      </c>
      <c r="K5" s="23" t="e">
        <f>IF(ABS('Duplicate mass closure'!K3-'Duplicate mass closure'!K4)&gt;'Error Flags'!K$3,'Duplicate mass closure'!K4,"")</f>
        <v>#DIV/0!</v>
      </c>
      <c r="L5" s="23" t="e">
        <f>IF(ABS('Duplicate mass closure'!L3-'Duplicate mass closure'!L4)&gt;'Error Flags'!L$3,'Duplicate mass closure'!L4,"")</f>
        <v>#DIV/0!</v>
      </c>
      <c r="M5" s="23" t="e">
        <f>IF(ABS('Duplicate mass closure'!M3-'Duplicate mass closure'!M4)&gt;'Error Flags'!M$3,'Duplicate mass closure'!M4,"")</f>
        <v>#DIV/0!</v>
      </c>
      <c r="N5" s="23" t="e">
        <f>IF(ABS('Duplicate mass closure'!N3-'Duplicate mass closure'!N4)&gt;'Error Flags'!N$3,'Duplicate mass closure'!N4,"")</f>
        <v>#DIV/0!</v>
      </c>
      <c r="O5" s="23" t="str">
        <f>IF(ABS('Duplicate mass closure'!O3-'Duplicate mass closure'!O4)&gt;'Error Flags'!O$3,'Duplicate mass closure'!O4,"")</f>
        <v/>
      </c>
      <c r="P5" s="23" t="str">
        <f>IF(ABS('Duplicate mass closure'!P3-'Duplicate mass closure'!P4)&gt;'Error Flags'!P$3,'Duplicate mass closure'!P4,"")</f>
        <v/>
      </c>
      <c r="Q5" s="23" t="str">
        <f>IF(ABS('Duplicate mass closure'!Q3-'Duplicate mass closure'!Q4)&gt;'Error Flags'!Q$3,'Duplicate mass closure'!Q4,"")</f>
        <v/>
      </c>
    </row>
    <row r="6" spans="1:18">
      <c r="A6" s="5">
        <v>2</v>
      </c>
      <c r="B6" s="5">
        <f>'Duplicate mass closure'!B5</f>
        <v>0</v>
      </c>
      <c r="C6" s="23" t="str">
        <f>IF(ABS('Duplicate mass closure'!C5-'Duplicate mass closure'!C6)&gt;'Error Flags'!C$3,'Duplicate mass closure'!C5,"")</f>
        <v/>
      </c>
      <c r="D6" s="23" t="str">
        <f>IF(ABS('Duplicate mass closure'!D5-'Duplicate mass closure'!D6)&gt;'Error Flags'!D$3,'Duplicate mass closure'!D5,"")</f>
        <v/>
      </c>
      <c r="E6" s="23" t="str">
        <f>IF(ABS('Duplicate mass closure'!E5-'Duplicate mass closure'!E6)&gt;'Error Flags'!E$3,'Duplicate mass closure'!E5,"")</f>
        <v/>
      </c>
      <c r="F6" s="23" t="str">
        <f>IF(ABS('Duplicate mass closure'!F5-'Duplicate mass closure'!F6)&gt;'Error Flags'!F$3,'Duplicate mass closure'!F5,"")</f>
        <v/>
      </c>
      <c r="G6" s="23" t="str">
        <f>IF(ABS('Duplicate mass closure'!G5-'Duplicate mass closure'!G6)&gt;'Error Flags'!G$3,'Duplicate mass closure'!G5,"")</f>
        <v/>
      </c>
      <c r="H6" s="23" t="str">
        <f>IF(ABS('Duplicate mass closure'!H5-'Duplicate mass closure'!H6)&gt;'Error Flags'!H$3,'Duplicate mass closure'!H5,"")</f>
        <v/>
      </c>
      <c r="I6" s="23" t="str">
        <f>IF(ABS('Duplicate mass closure'!I5-'Duplicate mass closure'!I6)&gt;'Error Flags'!I$3,'Duplicate mass closure'!I5,"")</f>
        <v/>
      </c>
      <c r="J6" s="23" t="e">
        <f>IF(ABS('Duplicate mass closure'!J5-'Duplicate mass closure'!J6)&gt;'Error Flags'!J$3,'Duplicate mass closure'!J5,"")</f>
        <v>#DIV/0!</v>
      </c>
      <c r="K6" s="23" t="e">
        <f>IF(ABS('Duplicate mass closure'!K5-'Duplicate mass closure'!K6)&gt;'Error Flags'!K$3,'Duplicate mass closure'!K5,"")</f>
        <v>#DIV/0!</v>
      </c>
      <c r="L6" s="23" t="e">
        <f>IF(ABS('Duplicate mass closure'!L5-'Duplicate mass closure'!L6)&gt;'Error Flags'!L$3,'Duplicate mass closure'!L5,"")</f>
        <v>#DIV/0!</v>
      </c>
      <c r="M6" s="23" t="e">
        <f>IF(ABS('Duplicate mass closure'!M5-'Duplicate mass closure'!M6)&gt;'Error Flags'!M$3,'Duplicate mass closure'!M5,"")</f>
        <v>#DIV/0!</v>
      </c>
      <c r="N6" s="23" t="e">
        <f>IF(ABS('Duplicate mass closure'!N5-'Duplicate mass closure'!N6)&gt;'Error Flags'!N$3,'Duplicate mass closure'!N5,"")</f>
        <v>#DIV/0!</v>
      </c>
      <c r="O6" s="23" t="str">
        <f>IF(ABS('Duplicate mass closure'!O5-'Duplicate mass closure'!O6)&gt;'Error Flags'!O$3,'Duplicate mass closure'!O5,"")</f>
        <v/>
      </c>
      <c r="P6" s="23" t="str">
        <f>IF(ABS('Duplicate mass closure'!P5-'Duplicate mass closure'!P6)&gt;'Error Flags'!P$3,'Duplicate mass closure'!P5,"")</f>
        <v/>
      </c>
      <c r="Q6" s="23" t="str">
        <f>IF(ABS('Duplicate mass closure'!Q5-'Duplicate mass closure'!Q6)&gt;'Error Flags'!Q$3,'Duplicate mass closure'!Q5,"")</f>
        <v/>
      </c>
    </row>
    <row r="7" spans="1:18">
      <c r="A7" s="5" t="s">
        <v>9</v>
      </c>
      <c r="B7" s="5">
        <f>'Duplicate mass closure'!B6</f>
        <v>0</v>
      </c>
      <c r="C7" s="23" t="str">
        <f>IF(ABS('Duplicate mass closure'!C5-'Duplicate mass closure'!C6)&gt;'Error Flags'!C$3,'Duplicate mass closure'!C6,"")</f>
        <v/>
      </c>
      <c r="D7" s="23" t="str">
        <f>IF(ABS('Duplicate mass closure'!D5-'Duplicate mass closure'!D6)&gt;'Error Flags'!D$3,'Duplicate mass closure'!D6,"")</f>
        <v/>
      </c>
      <c r="E7" s="23" t="str">
        <f>IF(ABS('Duplicate mass closure'!E5-'Duplicate mass closure'!E6)&gt;'Error Flags'!E$3,'Duplicate mass closure'!E6,"")</f>
        <v/>
      </c>
      <c r="F7" s="23" t="str">
        <f>IF(ABS('Duplicate mass closure'!F5-'Duplicate mass closure'!F6)&gt;'Error Flags'!F$3,'Duplicate mass closure'!F6,"")</f>
        <v/>
      </c>
      <c r="G7" s="23" t="str">
        <f>IF(ABS('Duplicate mass closure'!G5-'Duplicate mass closure'!G6)&gt;'Error Flags'!G$3,'Duplicate mass closure'!G6,"")</f>
        <v/>
      </c>
      <c r="H7" s="23" t="str">
        <f>IF(ABS('Duplicate mass closure'!H5-'Duplicate mass closure'!H6)&gt;'Error Flags'!H$3,'Duplicate mass closure'!H6,"")</f>
        <v/>
      </c>
      <c r="I7" s="23" t="str">
        <f>IF(ABS('Duplicate mass closure'!I5-'Duplicate mass closure'!I6)&gt;'Error Flags'!I$3,'Duplicate mass closure'!I6,"")</f>
        <v/>
      </c>
      <c r="J7" s="23" t="e">
        <f>IF(ABS('Duplicate mass closure'!J5-'Duplicate mass closure'!J6)&gt;'Error Flags'!J$3,'Duplicate mass closure'!J6,"")</f>
        <v>#DIV/0!</v>
      </c>
      <c r="K7" s="23" t="e">
        <f>IF(ABS('Duplicate mass closure'!K5-'Duplicate mass closure'!K6)&gt;'Error Flags'!K$3,'Duplicate mass closure'!K6,"")</f>
        <v>#DIV/0!</v>
      </c>
      <c r="L7" s="23" t="e">
        <f>IF(ABS('Duplicate mass closure'!L5-'Duplicate mass closure'!L6)&gt;'Error Flags'!L$3,'Duplicate mass closure'!L6,"")</f>
        <v>#DIV/0!</v>
      </c>
      <c r="M7" s="23" t="e">
        <f>IF(ABS('Duplicate mass closure'!M5-'Duplicate mass closure'!M6)&gt;'Error Flags'!M$3,'Duplicate mass closure'!M6,"")</f>
        <v>#DIV/0!</v>
      </c>
      <c r="N7" s="23" t="e">
        <f>IF(ABS('Duplicate mass closure'!N5-'Duplicate mass closure'!N6)&gt;'Error Flags'!N$3,'Duplicate mass closure'!N6,"")</f>
        <v>#DIV/0!</v>
      </c>
      <c r="O7" s="23" t="str">
        <f>IF(ABS('Duplicate mass closure'!O5-'Duplicate mass closure'!O6)&gt;'Error Flags'!O$3,'Duplicate mass closure'!O6,"")</f>
        <v/>
      </c>
      <c r="P7" s="23" t="str">
        <f>IF(ABS('Duplicate mass closure'!P5-'Duplicate mass closure'!P6)&gt;'Error Flags'!P$3,'Duplicate mass closure'!P6,"")</f>
        <v/>
      </c>
      <c r="Q7" s="23" t="str">
        <f>IF(ABS('Duplicate mass closure'!Q5-'Duplicate mass closure'!Q6)&gt;'Error Flags'!Q$3,'Duplicate mass closure'!Q6,"")</f>
        <v/>
      </c>
    </row>
    <row r="8" spans="1:18">
      <c r="A8" s="5">
        <v>3</v>
      </c>
      <c r="B8" s="5">
        <f>'Duplicate mass closure'!B7</f>
        <v>0</v>
      </c>
      <c r="C8" s="23" t="str">
        <f>IF(ABS('Duplicate mass closure'!C7-'Duplicate mass closure'!C8)&gt;'Error Flags'!C$3,'Duplicate mass closure'!C7,"")</f>
        <v/>
      </c>
      <c r="D8" s="23" t="str">
        <f>IF(ABS('Duplicate mass closure'!D7-'Duplicate mass closure'!D8)&gt;'Error Flags'!D$3,'Duplicate mass closure'!D7,"")</f>
        <v/>
      </c>
      <c r="E8" s="23" t="str">
        <f>IF(ABS('Duplicate mass closure'!E7-'Duplicate mass closure'!E8)&gt;'Error Flags'!E$3,'Duplicate mass closure'!E7,"")</f>
        <v/>
      </c>
      <c r="F8" s="23" t="str">
        <f>IF(ABS('Duplicate mass closure'!F7-'Duplicate mass closure'!F8)&gt;'Error Flags'!F$3,'Duplicate mass closure'!F7,"")</f>
        <v/>
      </c>
      <c r="G8" s="23" t="str">
        <f>IF(ABS('Duplicate mass closure'!G7-'Duplicate mass closure'!G8)&gt;'Error Flags'!G$3,'Duplicate mass closure'!G7,"")</f>
        <v/>
      </c>
      <c r="H8" s="23" t="str">
        <f>IF(ABS('Duplicate mass closure'!H7-'Duplicate mass closure'!H8)&gt;'Error Flags'!H$3,'Duplicate mass closure'!H7,"")</f>
        <v/>
      </c>
      <c r="I8" s="23" t="str">
        <f>IF(ABS('Duplicate mass closure'!I7-'Duplicate mass closure'!I8)&gt;'Error Flags'!I$3,'Duplicate mass closure'!I7,"")</f>
        <v/>
      </c>
      <c r="J8" s="23" t="e">
        <f>IF(ABS('Duplicate mass closure'!J7-'Duplicate mass closure'!J8)&gt;'Error Flags'!J$3,'Duplicate mass closure'!J7,"")</f>
        <v>#DIV/0!</v>
      </c>
      <c r="K8" s="23" t="e">
        <f>IF(ABS('Duplicate mass closure'!K7-'Duplicate mass closure'!K8)&gt;'Error Flags'!K$3,'Duplicate mass closure'!K7,"")</f>
        <v>#DIV/0!</v>
      </c>
      <c r="L8" s="23" t="e">
        <f>IF(ABS('Duplicate mass closure'!L7-'Duplicate mass closure'!L8)&gt;'Error Flags'!L$3,'Duplicate mass closure'!L7,"")</f>
        <v>#DIV/0!</v>
      </c>
      <c r="M8" s="23" t="e">
        <f>IF(ABS('Duplicate mass closure'!M7-'Duplicate mass closure'!M8)&gt;'Error Flags'!M$3,'Duplicate mass closure'!M7,"")</f>
        <v>#DIV/0!</v>
      </c>
      <c r="N8" s="23" t="e">
        <f>IF(ABS('Duplicate mass closure'!N7-'Duplicate mass closure'!N8)&gt;'Error Flags'!N$3,'Duplicate mass closure'!N7,"")</f>
        <v>#DIV/0!</v>
      </c>
      <c r="O8" s="23" t="str">
        <f>IF(ABS('Duplicate mass closure'!O7-'Duplicate mass closure'!O8)&gt;'Error Flags'!O$3,'Duplicate mass closure'!O7,"")</f>
        <v/>
      </c>
      <c r="P8" s="23" t="str">
        <f>IF(ABS('Duplicate mass closure'!P7-'Duplicate mass closure'!P8)&gt;'Error Flags'!P$3,'Duplicate mass closure'!P7,"")</f>
        <v/>
      </c>
      <c r="Q8" s="23" t="str">
        <f>IF(ABS('Duplicate mass closure'!Q7-'Duplicate mass closure'!Q8)&gt;'Error Flags'!Q$3,'Duplicate mass closure'!Q7,"")</f>
        <v/>
      </c>
    </row>
    <row r="9" spans="1:18">
      <c r="A9" s="5" t="s">
        <v>10</v>
      </c>
      <c r="B9" s="5">
        <f>'Duplicate mass closure'!B8</f>
        <v>0</v>
      </c>
      <c r="C9" s="23" t="str">
        <f>IF(ABS('Duplicate mass closure'!C7-'Duplicate mass closure'!C8)&gt;'Error Flags'!C$3,'Duplicate mass closure'!C8,"")</f>
        <v/>
      </c>
      <c r="D9" s="23" t="str">
        <f>IF(ABS('Duplicate mass closure'!D7-'Duplicate mass closure'!D8)&gt;'Error Flags'!D$3,'Duplicate mass closure'!D8,"")</f>
        <v/>
      </c>
      <c r="E9" s="23" t="str">
        <f>IF(ABS('Duplicate mass closure'!E7-'Duplicate mass closure'!E8)&gt;'Error Flags'!E$3,'Duplicate mass closure'!E8,"")</f>
        <v/>
      </c>
      <c r="F9" s="23" t="str">
        <f>IF(ABS('Duplicate mass closure'!F7-'Duplicate mass closure'!F8)&gt;'Error Flags'!F$3,'Duplicate mass closure'!F8,"")</f>
        <v/>
      </c>
      <c r="G9" s="23" t="str">
        <f>IF(ABS('Duplicate mass closure'!G7-'Duplicate mass closure'!G8)&gt;'Error Flags'!G$3,'Duplicate mass closure'!G8,"")</f>
        <v/>
      </c>
      <c r="H9" s="23" t="str">
        <f>IF(ABS('Duplicate mass closure'!H7-'Duplicate mass closure'!H8)&gt;'Error Flags'!H$3,'Duplicate mass closure'!H8,"")</f>
        <v/>
      </c>
      <c r="I9" s="23" t="str">
        <f>IF(ABS('Duplicate mass closure'!I7-'Duplicate mass closure'!I8)&gt;'Error Flags'!I$3,'Duplicate mass closure'!I8,"")</f>
        <v/>
      </c>
      <c r="J9" s="23" t="e">
        <f>IF(ABS('Duplicate mass closure'!J7-'Duplicate mass closure'!J8)&gt;'Error Flags'!J$3,'Duplicate mass closure'!J8,"")</f>
        <v>#DIV/0!</v>
      </c>
      <c r="K9" s="23" t="e">
        <f>IF(ABS('Duplicate mass closure'!K7-'Duplicate mass closure'!K8)&gt;'Error Flags'!K$3,'Duplicate mass closure'!K8,"")</f>
        <v>#DIV/0!</v>
      </c>
      <c r="L9" s="23" t="e">
        <f>IF(ABS('Duplicate mass closure'!L7-'Duplicate mass closure'!L8)&gt;'Error Flags'!L$3,'Duplicate mass closure'!L8,"")</f>
        <v>#DIV/0!</v>
      </c>
      <c r="M9" s="23" t="e">
        <f>IF(ABS('Duplicate mass closure'!M7-'Duplicate mass closure'!M8)&gt;'Error Flags'!M$3,'Duplicate mass closure'!M8,"")</f>
        <v>#DIV/0!</v>
      </c>
      <c r="N9" s="23" t="e">
        <f>IF(ABS('Duplicate mass closure'!N7-'Duplicate mass closure'!N8)&gt;'Error Flags'!N$3,'Duplicate mass closure'!N8,"")</f>
        <v>#DIV/0!</v>
      </c>
      <c r="O9" s="23" t="str">
        <f>IF(ABS('Duplicate mass closure'!O7-'Duplicate mass closure'!O8)&gt;'Error Flags'!O$3,'Duplicate mass closure'!O8,"")</f>
        <v/>
      </c>
      <c r="P9" s="23" t="str">
        <f>IF(ABS('Duplicate mass closure'!P7-'Duplicate mass closure'!P8)&gt;'Error Flags'!P$3,'Duplicate mass closure'!P8,"")</f>
        <v/>
      </c>
      <c r="Q9" s="23" t="str">
        <f>IF(ABS('Duplicate mass closure'!Q7-'Duplicate mass closure'!Q8)&gt;'Error Flags'!Q$3,'Duplicate mass closure'!Q8,"")</f>
        <v/>
      </c>
    </row>
    <row r="10" spans="1:18">
      <c r="A10" s="5">
        <v>4</v>
      </c>
      <c r="B10" s="5">
        <f>'Duplicate mass closure'!B9</f>
        <v>0</v>
      </c>
      <c r="C10" s="23" t="str">
        <f>IF(ABS('Duplicate mass closure'!C9-'Duplicate mass closure'!C10)&gt;'Error Flags'!C$3,'Duplicate mass closure'!C9,"")</f>
        <v/>
      </c>
      <c r="D10" s="23" t="str">
        <f>IF(ABS('Duplicate mass closure'!D9-'Duplicate mass closure'!D10)&gt;'Error Flags'!D$3,'Duplicate mass closure'!D9,"")</f>
        <v/>
      </c>
      <c r="E10" s="23" t="str">
        <f>IF(ABS('Duplicate mass closure'!E9-'Duplicate mass closure'!E10)&gt;'Error Flags'!E$3,'Duplicate mass closure'!E9,"")</f>
        <v/>
      </c>
      <c r="F10" s="23" t="str">
        <f>IF(ABS('Duplicate mass closure'!F9-'Duplicate mass closure'!F10)&gt;'Error Flags'!F$3,'Duplicate mass closure'!F9,"")</f>
        <v/>
      </c>
      <c r="G10" s="23" t="str">
        <f>IF(ABS('Duplicate mass closure'!G9-'Duplicate mass closure'!G10)&gt;'Error Flags'!G$3,'Duplicate mass closure'!G9,"")</f>
        <v/>
      </c>
      <c r="H10" s="23" t="str">
        <f>IF(ABS('Duplicate mass closure'!H9-'Duplicate mass closure'!H10)&gt;'Error Flags'!H$3,'Duplicate mass closure'!H9,"")</f>
        <v/>
      </c>
      <c r="I10" s="23" t="str">
        <f>IF(ABS('Duplicate mass closure'!I9-'Duplicate mass closure'!I10)&gt;'Error Flags'!I$3,'Duplicate mass closure'!I9,"")</f>
        <v/>
      </c>
      <c r="J10" s="23" t="e">
        <f>IF(ABS('Duplicate mass closure'!J9-'Duplicate mass closure'!J10)&gt;'Error Flags'!J$3,'Duplicate mass closure'!J9,"")</f>
        <v>#DIV/0!</v>
      </c>
      <c r="K10" s="23" t="e">
        <f>IF(ABS('Duplicate mass closure'!K9-'Duplicate mass closure'!K10)&gt;'Error Flags'!K$3,'Duplicate mass closure'!K9,"")</f>
        <v>#DIV/0!</v>
      </c>
      <c r="L10" s="23" t="e">
        <f>IF(ABS('Duplicate mass closure'!L9-'Duplicate mass closure'!L10)&gt;'Error Flags'!L$3,'Duplicate mass closure'!L9,"")</f>
        <v>#DIV/0!</v>
      </c>
      <c r="M10" s="23" t="e">
        <f>IF(ABS('Duplicate mass closure'!M9-'Duplicate mass closure'!M10)&gt;'Error Flags'!M$3,'Duplicate mass closure'!M9,"")</f>
        <v>#DIV/0!</v>
      </c>
      <c r="N10" s="23" t="e">
        <f>IF(ABS('Duplicate mass closure'!N9-'Duplicate mass closure'!N10)&gt;'Error Flags'!N$3,'Duplicate mass closure'!N9,"")</f>
        <v>#DIV/0!</v>
      </c>
      <c r="O10" s="23" t="str">
        <f>IF(ABS('Duplicate mass closure'!O9-'Duplicate mass closure'!O10)&gt;'Error Flags'!O$3,'Duplicate mass closure'!O9,"")</f>
        <v/>
      </c>
      <c r="P10" s="23" t="str">
        <f>IF(ABS('Duplicate mass closure'!P9-'Duplicate mass closure'!P10)&gt;'Error Flags'!P$3,'Duplicate mass closure'!P9,"")</f>
        <v/>
      </c>
      <c r="Q10" s="23" t="str">
        <f>IF(ABS('Duplicate mass closure'!Q9-'Duplicate mass closure'!Q10)&gt;'Error Flags'!Q$3,'Duplicate mass closure'!Q9,"")</f>
        <v/>
      </c>
    </row>
    <row r="11" spans="1:18">
      <c r="A11" s="5" t="s">
        <v>11</v>
      </c>
      <c r="B11" s="5">
        <f>'Duplicate mass closure'!B10</f>
        <v>0</v>
      </c>
      <c r="C11" s="23" t="str">
        <f>IF(ABS('Duplicate mass closure'!C9-'Duplicate mass closure'!C10)&gt;'Error Flags'!C$3,'Duplicate mass closure'!C10,"")</f>
        <v/>
      </c>
      <c r="D11" s="23" t="str">
        <f>IF(ABS('Duplicate mass closure'!D9-'Duplicate mass closure'!D10)&gt;'Error Flags'!D$3,'Duplicate mass closure'!D10,"")</f>
        <v/>
      </c>
      <c r="E11" s="23" t="str">
        <f>IF(ABS('Duplicate mass closure'!E9-'Duplicate mass closure'!E10)&gt;'Error Flags'!E$3,'Duplicate mass closure'!E10,"")</f>
        <v/>
      </c>
      <c r="F11" s="23" t="str">
        <f>IF(ABS('Duplicate mass closure'!F9-'Duplicate mass closure'!F10)&gt;'Error Flags'!F$3,'Duplicate mass closure'!F10,"")</f>
        <v/>
      </c>
      <c r="G11" s="23" t="str">
        <f>IF(ABS('Duplicate mass closure'!G9-'Duplicate mass closure'!G10)&gt;'Error Flags'!G$3,'Duplicate mass closure'!G10,"")</f>
        <v/>
      </c>
      <c r="H11" s="23" t="str">
        <f>IF(ABS('Duplicate mass closure'!H9-'Duplicate mass closure'!H10)&gt;'Error Flags'!H$3,'Duplicate mass closure'!H10,"")</f>
        <v/>
      </c>
      <c r="I11" s="23" t="str">
        <f>IF(ABS('Duplicate mass closure'!I9-'Duplicate mass closure'!I10)&gt;'Error Flags'!I$3,'Duplicate mass closure'!I10,"")</f>
        <v/>
      </c>
      <c r="J11" s="23" t="e">
        <f>IF(ABS('Duplicate mass closure'!J9-'Duplicate mass closure'!J10)&gt;'Error Flags'!J$3,'Duplicate mass closure'!J10,"")</f>
        <v>#DIV/0!</v>
      </c>
      <c r="K11" s="23" t="e">
        <f>IF(ABS('Duplicate mass closure'!K9-'Duplicate mass closure'!K10)&gt;'Error Flags'!K$3,'Duplicate mass closure'!K10,"")</f>
        <v>#DIV/0!</v>
      </c>
      <c r="L11" s="23" t="e">
        <f>IF(ABS('Duplicate mass closure'!L9-'Duplicate mass closure'!L10)&gt;'Error Flags'!L$3,'Duplicate mass closure'!L10,"")</f>
        <v>#DIV/0!</v>
      </c>
      <c r="M11" s="23" t="e">
        <f>IF(ABS('Duplicate mass closure'!M9-'Duplicate mass closure'!M10)&gt;'Error Flags'!M$3,'Duplicate mass closure'!M10,"")</f>
        <v>#DIV/0!</v>
      </c>
      <c r="N11" s="23" t="e">
        <f>IF(ABS('Duplicate mass closure'!N9-'Duplicate mass closure'!N10)&gt;'Error Flags'!N$3,'Duplicate mass closure'!N10,"")</f>
        <v>#DIV/0!</v>
      </c>
      <c r="O11" s="23" t="str">
        <f>IF(ABS('Duplicate mass closure'!O9-'Duplicate mass closure'!O10)&gt;'Error Flags'!O$3,'Duplicate mass closure'!O10,"")</f>
        <v/>
      </c>
      <c r="P11" s="23" t="str">
        <f>IF(ABS('Duplicate mass closure'!P9-'Duplicate mass closure'!P10)&gt;'Error Flags'!P$3,'Duplicate mass closure'!P10,"")</f>
        <v/>
      </c>
      <c r="Q11" s="23" t="str">
        <f>IF(ABS('Duplicate mass closure'!Q9-'Duplicate mass closure'!Q10)&gt;'Error Flags'!Q$3,'Duplicate mass closure'!Q10,"")</f>
        <v/>
      </c>
    </row>
    <row r="12" spans="1:18">
      <c r="A12" s="5">
        <v>5</v>
      </c>
      <c r="B12" s="5">
        <f>'Duplicate mass closure'!B11</f>
        <v>0</v>
      </c>
      <c r="C12" s="23" t="str">
        <f>IF(ABS('Duplicate mass closure'!C11-'Duplicate mass closure'!C12)&gt;'Error Flags'!C$3,'Duplicate mass closure'!C11,"")</f>
        <v/>
      </c>
      <c r="D12" s="23" t="str">
        <f>IF(ABS('Duplicate mass closure'!D11-'Duplicate mass closure'!D12)&gt;'Error Flags'!D$3,'Duplicate mass closure'!D11,"")</f>
        <v/>
      </c>
      <c r="E12" s="23" t="str">
        <f>IF(ABS('Duplicate mass closure'!E11-'Duplicate mass closure'!E12)&gt;'Error Flags'!E$3,'Duplicate mass closure'!E11,"")</f>
        <v/>
      </c>
      <c r="F12" s="23" t="str">
        <f>IF(ABS('Duplicate mass closure'!F11-'Duplicate mass closure'!F12)&gt;'Error Flags'!F$3,'Duplicate mass closure'!F11,"")</f>
        <v/>
      </c>
      <c r="G12" s="23" t="str">
        <f>IF(ABS('Duplicate mass closure'!G11-'Duplicate mass closure'!G12)&gt;'Error Flags'!G$3,'Duplicate mass closure'!G11,"")</f>
        <v/>
      </c>
      <c r="H12" s="23" t="str">
        <f>IF(ABS('Duplicate mass closure'!H11-'Duplicate mass closure'!H12)&gt;'Error Flags'!H$3,'Duplicate mass closure'!H11,"")</f>
        <v/>
      </c>
      <c r="I12" s="23" t="str">
        <f>IF(ABS('Duplicate mass closure'!I11-'Duplicate mass closure'!I12)&gt;'Error Flags'!I$3,'Duplicate mass closure'!I11,"")</f>
        <v/>
      </c>
      <c r="J12" s="23" t="e">
        <f>IF(ABS('Duplicate mass closure'!J11-'Duplicate mass closure'!J12)&gt;'Error Flags'!J$3,'Duplicate mass closure'!J11,"")</f>
        <v>#DIV/0!</v>
      </c>
      <c r="K12" s="23" t="e">
        <f>IF(ABS('Duplicate mass closure'!K11-'Duplicate mass closure'!K12)&gt;'Error Flags'!K$3,'Duplicate mass closure'!K11,"")</f>
        <v>#DIV/0!</v>
      </c>
      <c r="L12" s="23" t="e">
        <f>IF(ABS('Duplicate mass closure'!L11-'Duplicate mass closure'!L12)&gt;'Error Flags'!L$3,'Duplicate mass closure'!L11,"")</f>
        <v>#DIV/0!</v>
      </c>
      <c r="M12" s="23" t="e">
        <f>IF(ABS('Duplicate mass closure'!M11-'Duplicate mass closure'!M12)&gt;'Error Flags'!M$3,'Duplicate mass closure'!M11,"")</f>
        <v>#DIV/0!</v>
      </c>
      <c r="N12" s="23" t="e">
        <f>IF(ABS('Duplicate mass closure'!N11-'Duplicate mass closure'!N12)&gt;'Error Flags'!N$3,'Duplicate mass closure'!N11,"")</f>
        <v>#DIV/0!</v>
      </c>
      <c r="O12" s="23" t="str">
        <f>IF(ABS('Duplicate mass closure'!O11-'Duplicate mass closure'!O12)&gt;'Error Flags'!O$3,'Duplicate mass closure'!O11,"")</f>
        <v/>
      </c>
      <c r="P12" s="23" t="str">
        <f>IF(ABS('Duplicate mass closure'!P11-'Duplicate mass closure'!P12)&gt;'Error Flags'!P$3,'Duplicate mass closure'!P11,"")</f>
        <v/>
      </c>
      <c r="Q12" s="23" t="str">
        <f>IF(ABS('Duplicate mass closure'!Q11-'Duplicate mass closure'!Q12)&gt;'Error Flags'!Q$3,'Duplicate mass closure'!Q11,"")</f>
        <v/>
      </c>
    </row>
    <row r="13" spans="1:18">
      <c r="A13" s="5" t="s">
        <v>12</v>
      </c>
      <c r="B13" s="5">
        <f>'Duplicate mass closure'!B12</f>
        <v>0</v>
      </c>
      <c r="C13" s="23" t="str">
        <f>IF(ABS('Duplicate mass closure'!C11-'Duplicate mass closure'!C12)&gt;'Error Flags'!C$3,'Duplicate mass closure'!C12,"")</f>
        <v/>
      </c>
      <c r="D13" s="23" t="str">
        <f>IF(ABS('Duplicate mass closure'!D11-'Duplicate mass closure'!D12)&gt;'Error Flags'!D$3,'Duplicate mass closure'!D12,"")</f>
        <v/>
      </c>
      <c r="E13" s="23" t="str">
        <f>IF(ABS('Duplicate mass closure'!E11-'Duplicate mass closure'!E12)&gt;'Error Flags'!E$3,'Duplicate mass closure'!E12,"")</f>
        <v/>
      </c>
      <c r="F13" s="23" t="str">
        <f>IF(ABS('Duplicate mass closure'!F11-'Duplicate mass closure'!F12)&gt;'Error Flags'!F$3,'Duplicate mass closure'!F12,"")</f>
        <v/>
      </c>
      <c r="G13" s="23" t="str">
        <f>IF(ABS('Duplicate mass closure'!G11-'Duplicate mass closure'!G12)&gt;'Error Flags'!G$3,'Duplicate mass closure'!G12,"")</f>
        <v/>
      </c>
      <c r="H13" s="23" t="str">
        <f>IF(ABS('Duplicate mass closure'!H11-'Duplicate mass closure'!H12)&gt;'Error Flags'!H$3,'Duplicate mass closure'!H12,"")</f>
        <v/>
      </c>
      <c r="I13" s="23" t="str">
        <f>IF(ABS('Duplicate mass closure'!I11-'Duplicate mass closure'!I12)&gt;'Error Flags'!I$3,'Duplicate mass closure'!I12,"")</f>
        <v/>
      </c>
      <c r="J13" s="23" t="e">
        <f>IF(ABS('Duplicate mass closure'!J11-'Duplicate mass closure'!J12)&gt;'Error Flags'!J$3,'Duplicate mass closure'!J12,"")</f>
        <v>#DIV/0!</v>
      </c>
      <c r="K13" s="23" t="e">
        <f>IF(ABS('Duplicate mass closure'!K11-'Duplicate mass closure'!K12)&gt;'Error Flags'!K$3,'Duplicate mass closure'!K12,"")</f>
        <v>#DIV/0!</v>
      </c>
      <c r="L13" s="23" t="e">
        <f>IF(ABS('Duplicate mass closure'!L11-'Duplicate mass closure'!L12)&gt;'Error Flags'!L$3,'Duplicate mass closure'!L12,"")</f>
        <v>#DIV/0!</v>
      </c>
      <c r="M13" s="23" t="e">
        <f>IF(ABS('Duplicate mass closure'!M11-'Duplicate mass closure'!M12)&gt;'Error Flags'!M$3,'Duplicate mass closure'!M12,"")</f>
        <v>#DIV/0!</v>
      </c>
      <c r="N13" s="23" t="e">
        <f>IF(ABS('Duplicate mass closure'!N11-'Duplicate mass closure'!N12)&gt;'Error Flags'!N$3,'Duplicate mass closure'!N12,"")</f>
        <v>#DIV/0!</v>
      </c>
      <c r="O13" s="23" t="str">
        <f>IF(ABS('Duplicate mass closure'!O11-'Duplicate mass closure'!O12)&gt;'Error Flags'!O$3,'Duplicate mass closure'!O12,"")</f>
        <v/>
      </c>
      <c r="P13" s="23" t="str">
        <f>IF(ABS('Duplicate mass closure'!P11-'Duplicate mass closure'!P12)&gt;'Error Flags'!P$3,'Duplicate mass closure'!P12,"")</f>
        <v/>
      </c>
      <c r="Q13" s="23" t="str">
        <f>IF(ABS('Duplicate mass closure'!Q11-'Duplicate mass closure'!Q12)&gt;'Error Flags'!Q$3,'Duplicate mass closure'!Q12,"")</f>
        <v/>
      </c>
    </row>
    <row r="14" spans="1:18">
      <c r="A14" s="5">
        <v>6</v>
      </c>
      <c r="B14" s="5">
        <f>'Duplicate mass closure'!B13</f>
        <v>0</v>
      </c>
      <c r="C14" s="23" t="str">
        <f>IF(ABS('Duplicate mass closure'!C13-'Duplicate mass closure'!C14)&gt;'Error Flags'!C$3,'Duplicate mass closure'!C13,"")</f>
        <v/>
      </c>
      <c r="D14" s="23" t="str">
        <f>IF(ABS('Duplicate mass closure'!D13-'Duplicate mass closure'!D14)&gt;'Error Flags'!D$3,'Duplicate mass closure'!D13,"")</f>
        <v/>
      </c>
      <c r="E14" s="23" t="str">
        <f>IF(ABS('Duplicate mass closure'!E13-'Duplicate mass closure'!E14)&gt;'Error Flags'!E$3,'Duplicate mass closure'!E13,"")</f>
        <v/>
      </c>
      <c r="F14" s="23" t="str">
        <f>IF(ABS('Duplicate mass closure'!F13-'Duplicate mass closure'!F14)&gt;'Error Flags'!F$3,'Duplicate mass closure'!F13,"")</f>
        <v/>
      </c>
      <c r="G14" s="23" t="str">
        <f>IF(ABS('Duplicate mass closure'!G13-'Duplicate mass closure'!G14)&gt;'Error Flags'!G$3,'Duplicate mass closure'!G13,"")</f>
        <v/>
      </c>
      <c r="H14" s="23" t="str">
        <f>IF(ABS('Duplicate mass closure'!H13-'Duplicate mass closure'!H14)&gt;'Error Flags'!H$3,'Duplicate mass closure'!H13,"")</f>
        <v/>
      </c>
      <c r="I14" s="23" t="str">
        <f>IF(ABS('Duplicate mass closure'!I13-'Duplicate mass closure'!I14)&gt;'Error Flags'!I$3,'Duplicate mass closure'!I13,"")</f>
        <v/>
      </c>
      <c r="J14" s="23" t="e">
        <f>IF(ABS('Duplicate mass closure'!J13-'Duplicate mass closure'!J14)&gt;'Error Flags'!J$3,'Duplicate mass closure'!J13,"")</f>
        <v>#DIV/0!</v>
      </c>
      <c r="K14" s="23" t="e">
        <f>IF(ABS('Duplicate mass closure'!K13-'Duplicate mass closure'!K14)&gt;'Error Flags'!K$3,'Duplicate mass closure'!K13,"")</f>
        <v>#DIV/0!</v>
      </c>
      <c r="L14" s="23" t="e">
        <f>IF(ABS('Duplicate mass closure'!L13-'Duplicate mass closure'!L14)&gt;'Error Flags'!L$3,'Duplicate mass closure'!L13,"")</f>
        <v>#DIV/0!</v>
      </c>
      <c r="M14" s="23" t="e">
        <f>IF(ABS('Duplicate mass closure'!M13-'Duplicate mass closure'!M14)&gt;'Error Flags'!M$3,'Duplicate mass closure'!M13,"")</f>
        <v>#DIV/0!</v>
      </c>
      <c r="N14" s="23" t="e">
        <f>IF(ABS('Duplicate mass closure'!N13-'Duplicate mass closure'!N14)&gt;'Error Flags'!N$3,'Duplicate mass closure'!N13,"")</f>
        <v>#DIV/0!</v>
      </c>
      <c r="O14" s="23" t="str">
        <f>IF(ABS('Duplicate mass closure'!O13-'Duplicate mass closure'!O14)&gt;'Error Flags'!O$3,'Duplicate mass closure'!O13,"")</f>
        <v/>
      </c>
      <c r="P14" s="23" t="str">
        <f>IF(ABS('Duplicate mass closure'!P13-'Duplicate mass closure'!P14)&gt;'Error Flags'!P$3,'Duplicate mass closure'!P13,"")</f>
        <v/>
      </c>
      <c r="Q14" s="23" t="str">
        <f>IF(ABS('Duplicate mass closure'!Q13-'Duplicate mass closure'!Q14)&gt;'Error Flags'!Q$3,'Duplicate mass closure'!Q13,"")</f>
        <v/>
      </c>
    </row>
    <row r="15" spans="1:18">
      <c r="A15" s="5" t="s">
        <v>13</v>
      </c>
      <c r="B15" s="5">
        <f>'Duplicate mass closure'!B14</f>
        <v>0</v>
      </c>
      <c r="C15" s="23" t="str">
        <f>IF(ABS('Duplicate mass closure'!C13-'Duplicate mass closure'!C14)&gt;'Error Flags'!C$3,'Duplicate mass closure'!C14,"")</f>
        <v/>
      </c>
      <c r="D15" s="23" t="str">
        <f>IF(ABS('Duplicate mass closure'!D13-'Duplicate mass closure'!D14)&gt;'Error Flags'!D$3,'Duplicate mass closure'!D14,"")</f>
        <v/>
      </c>
      <c r="E15" s="23" t="str">
        <f>IF(ABS('Duplicate mass closure'!E13-'Duplicate mass closure'!E14)&gt;'Error Flags'!E$3,'Duplicate mass closure'!E14,"")</f>
        <v/>
      </c>
      <c r="F15" s="23" t="str">
        <f>IF(ABS('Duplicate mass closure'!F13-'Duplicate mass closure'!F14)&gt;'Error Flags'!F$3,'Duplicate mass closure'!F14,"")</f>
        <v/>
      </c>
      <c r="G15" s="23" t="str">
        <f>IF(ABS('Duplicate mass closure'!G13-'Duplicate mass closure'!G14)&gt;'Error Flags'!G$3,'Duplicate mass closure'!G14,"")</f>
        <v/>
      </c>
      <c r="H15" s="23" t="str">
        <f>IF(ABS('Duplicate mass closure'!H13-'Duplicate mass closure'!H14)&gt;'Error Flags'!H$3,'Duplicate mass closure'!H14,"")</f>
        <v/>
      </c>
      <c r="I15" s="23" t="str">
        <f>IF(ABS('Duplicate mass closure'!I13-'Duplicate mass closure'!I14)&gt;'Error Flags'!I$3,'Duplicate mass closure'!I14,"")</f>
        <v/>
      </c>
      <c r="J15" s="23" t="e">
        <f>IF(ABS('Duplicate mass closure'!J13-'Duplicate mass closure'!J14)&gt;'Error Flags'!J$3,'Duplicate mass closure'!J14,"")</f>
        <v>#DIV/0!</v>
      </c>
      <c r="K15" s="23" t="e">
        <f>IF(ABS('Duplicate mass closure'!K13-'Duplicate mass closure'!K14)&gt;'Error Flags'!K$3,'Duplicate mass closure'!K14,"")</f>
        <v>#DIV/0!</v>
      </c>
      <c r="L15" s="23" t="e">
        <f>IF(ABS('Duplicate mass closure'!L13-'Duplicate mass closure'!L14)&gt;'Error Flags'!L$3,'Duplicate mass closure'!L14,"")</f>
        <v>#DIV/0!</v>
      </c>
      <c r="M15" s="23" t="e">
        <f>IF(ABS('Duplicate mass closure'!M13-'Duplicate mass closure'!M14)&gt;'Error Flags'!M$3,'Duplicate mass closure'!M14,"")</f>
        <v>#DIV/0!</v>
      </c>
      <c r="N15" s="23" t="e">
        <f>IF(ABS('Duplicate mass closure'!N13-'Duplicate mass closure'!N14)&gt;'Error Flags'!N$3,'Duplicate mass closure'!N14,"")</f>
        <v>#DIV/0!</v>
      </c>
      <c r="O15" s="23" t="str">
        <f>IF(ABS('Duplicate mass closure'!O13-'Duplicate mass closure'!O14)&gt;'Error Flags'!O$3,'Duplicate mass closure'!O14,"")</f>
        <v/>
      </c>
      <c r="P15" s="23" t="str">
        <f>IF(ABS('Duplicate mass closure'!P13-'Duplicate mass closure'!P14)&gt;'Error Flags'!P$3,'Duplicate mass closure'!P14,"")</f>
        <v/>
      </c>
      <c r="Q15" s="23" t="str">
        <f>IF(ABS('Duplicate mass closure'!Q13-'Duplicate mass closure'!Q14)&gt;'Error Flags'!Q$3,'Duplicate mass closure'!Q14,"")</f>
        <v/>
      </c>
    </row>
    <row r="16" spans="1:18">
      <c r="A16" s="5">
        <v>7</v>
      </c>
      <c r="B16" s="5">
        <f>'Duplicate mass closure'!B15</f>
        <v>0</v>
      </c>
      <c r="C16" s="23" t="str">
        <f>IF(ABS('Duplicate mass closure'!C15-'Duplicate mass closure'!C16)&gt;'Error Flags'!C$3,'Duplicate mass closure'!C15,"")</f>
        <v/>
      </c>
      <c r="D16" s="23" t="str">
        <f>IF(ABS('Duplicate mass closure'!D15-'Duplicate mass closure'!D16)&gt;'Error Flags'!D$3,'Duplicate mass closure'!D15,"")</f>
        <v/>
      </c>
      <c r="E16" s="23" t="str">
        <f>IF(ABS('Duplicate mass closure'!E15-'Duplicate mass closure'!E16)&gt;'Error Flags'!E$3,'Duplicate mass closure'!E15,"")</f>
        <v/>
      </c>
      <c r="F16" s="23" t="str">
        <f>IF(ABS('Duplicate mass closure'!F15-'Duplicate mass closure'!F16)&gt;'Error Flags'!F$3,'Duplicate mass closure'!F15,"")</f>
        <v/>
      </c>
      <c r="G16" s="23" t="str">
        <f>IF(ABS('Duplicate mass closure'!G15-'Duplicate mass closure'!G16)&gt;'Error Flags'!G$3,'Duplicate mass closure'!G15,"")</f>
        <v/>
      </c>
      <c r="H16" s="23" t="str">
        <f>IF(ABS('Duplicate mass closure'!H15-'Duplicate mass closure'!H16)&gt;'Error Flags'!H$3,'Duplicate mass closure'!H15,"")</f>
        <v/>
      </c>
      <c r="I16" s="23" t="str">
        <f>IF(ABS('Duplicate mass closure'!I15-'Duplicate mass closure'!I16)&gt;'Error Flags'!I$3,'Duplicate mass closure'!I15,"")</f>
        <v/>
      </c>
      <c r="J16" s="23" t="e">
        <f>IF(ABS('Duplicate mass closure'!J15-'Duplicate mass closure'!J16)&gt;'Error Flags'!J$3,'Duplicate mass closure'!J15,"")</f>
        <v>#DIV/0!</v>
      </c>
      <c r="K16" s="23" t="e">
        <f>IF(ABS('Duplicate mass closure'!K15-'Duplicate mass closure'!K16)&gt;'Error Flags'!K$3,'Duplicate mass closure'!K15,"")</f>
        <v>#DIV/0!</v>
      </c>
      <c r="L16" s="23" t="e">
        <f>IF(ABS('Duplicate mass closure'!L15-'Duplicate mass closure'!L16)&gt;'Error Flags'!L$3,'Duplicate mass closure'!L15,"")</f>
        <v>#DIV/0!</v>
      </c>
      <c r="M16" s="23" t="e">
        <f>IF(ABS('Duplicate mass closure'!M15-'Duplicate mass closure'!M16)&gt;'Error Flags'!M$3,'Duplicate mass closure'!M15,"")</f>
        <v>#DIV/0!</v>
      </c>
      <c r="N16" s="23" t="e">
        <f>IF(ABS('Duplicate mass closure'!N15-'Duplicate mass closure'!N16)&gt;'Error Flags'!N$3,'Duplicate mass closure'!N15,"")</f>
        <v>#DIV/0!</v>
      </c>
      <c r="O16" s="23" t="str">
        <f>IF(ABS('Duplicate mass closure'!O15-'Duplicate mass closure'!O16)&gt;'Error Flags'!O$3,'Duplicate mass closure'!O15,"")</f>
        <v/>
      </c>
      <c r="P16" s="23" t="str">
        <f>IF(ABS('Duplicate mass closure'!P15-'Duplicate mass closure'!P16)&gt;'Error Flags'!P$3,'Duplicate mass closure'!P15,"")</f>
        <v/>
      </c>
      <c r="Q16" s="23" t="str">
        <f>IF(ABS('Duplicate mass closure'!Q15-'Duplicate mass closure'!Q16)&gt;'Error Flags'!Q$3,'Duplicate mass closure'!Q15,"")</f>
        <v/>
      </c>
    </row>
    <row r="17" spans="1:17">
      <c r="A17" s="5" t="s">
        <v>14</v>
      </c>
      <c r="B17" s="5">
        <f>'Duplicate mass closure'!B16</f>
        <v>0</v>
      </c>
      <c r="C17" s="23" t="str">
        <f>IF(ABS('Duplicate mass closure'!C15-'Duplicate mass closure'!C16)&gt;'Error Flags'!C$3,'Duplicate mass closure'!C16,"")</f>
        <v/>
      </c>
      <c r="D17" s="23" t="str">
        <f>IF(ABS('Duplicate mass closure'!D15-'Duplicate mass closure'!D16)&gt;'Error Flags'!D$3,'Duplicate mass closure'!D16,"")</f>
        <v/>
      </c>
      <c r="E17" s="23" t="str">
        <f>IF(ABS('Duplicate mass closure'!E15-'Duplicate mass closure'!E16)&gt;'Error Flags'!E$3,'Duplicate mass closure'!E16,"")</f>
        <v/>
      </c>
      <c r="F17" s="23" t="str">
        <f>IF(ABS('Duplicate mass closure'!F15-'Duplicate mass closure'!F16)&gt;'Error Flags'!F$3,'Duplicate mass closure'!F16,"")</f>
        <v/>
      </c>
      <c r="G17" s="23" t="str">
        <f>IF(ABS('Duplicate mass closure'!G15-'Duplicate mass closure'!G16)&gt;'Error Flags'!G$3,'Duplicate mass closure'!G16,"")</f>
        <v/>
      </c>
      <c r="H17" s="23" t="str">
        <f>IF(ABS('Duplicate mass closure'!H15-'Duplicate mass closure'!H16)&gt;'Error Flags'!H$3,'Duplicate mass closure'!H16,"")</f>
        <v/>
      </c>
      <c r="I17" s="23" t="str">
        <f>IF(ABS('Duplicate mass closure'!I15-'Duplicate mass closure'!I16)&gt;'Error Flags'!I$3,'Duplicate mass closure'!I16,"")</f>
        <v/>
      </c>
      <c r="J17" s="23" t="e">
        <f>IF(ABS('Duplicate mass closure'!J15-'Duplicate mass closure'!J16)&gt;'Error Flags'!J$3,'Duplicate mass closure'!J16,"")</f>
        <v>#DIV/0!</v>
      </c>
      <c r="K17" s="23" t="e">
        <f>IF(ABS('Duplicate mass closure'!K15-'Duplicate mass closure'!K16)&gt;'Error Flags'!K$3,'Duplicate mass closure'!K16,"")</f>
        <v>#DIV/0!</v>
      </c>
      <c r="L17" s="23" t="e">
        <f>IF(ABS('Duplicate mass closure'!L15-'Duplicate mass closure'!L16)&gt;'Error Flags'!L$3,'Duplicate mass closure'!L16,"")</f>
        <v>#DIV/0!</v>
      </c>
      <c r="M17" s="23" t="e">
        <f>IF(ABS('Duplicate mass closure'!M15-'Duplicate mass closure'!M16)&gt;'Error Flags'!M$3,'Duplicate mass closure'!M16,"")</f>
        <v>#DIV/0!</v>
      </c>
      <c r="N17" s="23" t="e">
        <f>IF(ABS('Duplicate mass closure'!N15-'Duplicate mass closure'!N16)&gt;'Error Flags'!N$3,'Duplicate mass closure'!N16,"")</f>
        <v>#DIV/0!</v>
      </c>
      <c r="O17" s="23" t="str">
        <f>IF(ABS('Duplicate mass closure'!O15-'Duplicate mass closure'!O16)&gt;'Error Flags'!O$3,'Duplicate mass closure'!O16,"")</f>
        <v/>
      </c>
      <c r="P17" s="23" t="str">
        <f>IF(ABS('Duplicate mass closure'!P15-'Duplicate mass closure'!P16)&gt;'Error Flags'!P$3,'Duplicate mass closure'!P16,"")</f>
        <v/>
      </c>
      <c r="Q17" s="23" t="str">
        <f>IF(ABS('Duplicate mass closure'!Q15-'Duplicate mass closure'!Q16)&gt;'Error Flags'!Q$3,'Duplicate mass closure'!Q16,"")</f>
        <v/>
      </c>
    </row>
    <row r="18" spans="1:17">
      <c r="A18" s="5">
        <v>8</v>
      </c>
      <c r="B18" s="5">
        <f>'Duplicate mass closure'!B17</f>
        <v>0</v>
      </c>
      <c r="C18" s="23" t="str">
        <f>IF(ABS('Duplicate mass closure'!C17-'Duplicate mass closure'!C18)&gt;'Error Flags'!C$3,'Duplicate mass closure'!C17,"")</f>
        <v/>
      </c>
      <c r="D18" s="23" t="str">
        <f>IF(ABS('Duplicate mass closure'!D17-'Duplicate mass closure'!D18)&gt;'Error Flags'!D$3,'Duplicate mass closure'!D17,"")</f>
        <v/>
      </c>
      <c r="E18" s="23" t="str">
        <f>IF(ABS('Duplicate mass closure'!E17-'Duplicate mass closure'!E18)&gt;'Error Flags'!E$3,'Duplicate mass closure'!E17,"")</f>
        <v/>
      </c>
      <c r="F18" s="23" t="str">
        <f>IF(ABS('Duplicate mass closure'!F17-'Duplicate mass closure'!F18)&gt;'Error Flags'!F$3,'Duplicate mass closure'!F17,"")</f>
        <v/>
      </c>
      <c r="G18" s="23" t="str">
        <f>IF(ABS('Duplicate mass closure'!G17-'Duplicate mass closure'!G18)&gt;'Error Flags'!G$3,'Duplicate mass closure'!G17,"")</f>
        <v/>
      </c>
      <c r="H18" s="23" t="str">
        <f>IF(ABS('Duplicate mass closure'!H17-'Duplicate mass closure'!H18)&gt;'Error Flags'!H$3,'Duplicate mass closure'!H17,"")</f>
        <v/>
      </c>
      <c r="I18" s="23" t="str">
        <f>IF(ABS('Duplicate mass closure'!I17-'Duplicate mass closure'!I18)&gt;'Error Flags'!I$3,'Duplicate mass closure'!I17,"")</f>
        <v/>
      </c>
      <c r="J18" s="23" t="e">
        <f>IF(ABS('Duplicate mass closure'!J17-'Duplicate mass closure'!J18)&gt;'Error Flags'!J$3,'Duplicate mass closure'!J17,"")</f>
        <v>#DIV/0!</v>
      </c>
      <c r="K18" s="23" t="e">
        <f>IF(ABS('Duplicate mass closure'!K17-'Duplicate mass closure'!K18)&gt;'Error Flags'!K$3,'Duplicate mass closure'!K17,"")</f>
        <v>#DIV/0!</v>
      </c>
      <c r="L18" s="23" t="e">
        <f>IF(ABS('Duplicate mass closure'!L17-'Duplicate mass closure'!L18)&gt;'Error Flags'!L$3,'Duplicate mass closure'!L17,"")</f>
        <v>#DIV/0!</v>
      </c>
      <c r="M18" s="23" t="e">
        <f>IF(ABS('Duplicate mass closure'!M17-'Duplicate mass closure'!M18)&gt;'Error Flags'!M$3,'Duplicate mass closure'!M17,"")</f>
        <v>#DIV/0!</v>
      </c>
      <c r="N18" s="23" t="e">
        <f>IF(ABS('Duplicate mass closure'!N17-'Duplicate mass closure'!N18)&gt;'Error Flags'!N$3,'Duplicate mass closure'!N17,"")</f>
        <v>#DIV/0!</v>
      </c>
      <c r="O18" s="23" t="str">
        <f>IF(ABS('Duplicate mass closure'!O17-'Duplicate mass closure'!O18)&gt;'Error Flags'!O$3,'Duplicate mass closure'!O17,"")</f>
        <v/>
      </c>
      <c r="P18" s="23" t="str">
        <f>IF(ABS('Duplicate mass closure'!P17-'Duplicate mass closure'!P18)&gt;'Error Flags'!P$3,'Duplicate mass closure'!P17,"")</f>
        <v/>
      </c>
      <c r="Q18" s="23" t="str">
        <f>IF(ABS('Duplicate mass closure'!Q17-'Duplicate mass closure'!Q18)&gt;'Error Flags'!Q$3,'Duplicate mass closure'!Q17,"")</f>
        <v/>
      </c>
    </row>
    <row r="19" spans="1:17">
      <c r="A19" s="5" t="s">
        <v>15</v>
      </c>
      <c r="B19" s="5">
        <f>'Duplicate mass closure'!B18</f>
        <v>0</v>
      </c>
      <c r="C19" s="23" t="str">
        <f>IF(ABS('Duplicate mass closure'!C17-'Duplicate mass closure'!C18)&gt;'Error Flags'!C$3,'Duplicate mass closure'!C18,"")</f>
        <v/>
      </c>
      <c r="D19" s="23" t="str">
        <f>IF(ABS('Duplicate mass closure'!D17-'Duplicate mass closure'!D18)&gt;'Error Flags'!D$3,'Duplicate mass closure'!D18,"")</f>
        <v/>
      </c>
      <c r="E19" s="23" t="str">
        <f>IF(ABS('Duplicate mass closure'!E17-'Duplicate mass closure'!E18)&gt;'Error Flags'!E$3,'Duplicate mass closure'!E18,"")</f>
        <v/>
      </c>
      <c r="F19" s="23" t="str">
        <f>IF(ABS('Duplicate mass closure'!F17-'Duplicate mass closure'!F18)&gt;'Error Flags'!F$3,'Duplicate mass closure'!F18,"")</f>
        <v/>
      </c>
      <c r="G19" s="23" t="str">
        <f>IF(ABS('Duplicate mass closure'!G17-'Duplicate mass closure'!G18)&gt;'Error Flags'!G$3,'Duplicate mass closure'!G18,"")</f>
        <v/>
      </c>
      <c r="H19" s="23" t="str">
        <f>IF(ABS('Duplicate mass closure'!H17-'Duplicate mass closure'!H18)&gt;'Error Flags'!H$3,'Duplicate mass closure'!H18,"")</f>
        <v/>
      </c>
      <c r="I19" s="23" t="str">
        <f>IF(ABS('Duplicate mass closure'!I17-'Duplicate mass closure'!I18)&gt;'Error Flags'!I$3,'Duplicate mass closure'!I18,"")</f>
        <v/>
      </c>
      <c r="J19" s="23" t="e">
        <f>IF(ABS('Duplicate mass closure'!J17-'Duplicate mass closure'!J18)&gt;'Error Flags'!J$3,'Duplicate mass closure'!J18,"")</f>
        <v>#DIV/0!</v>
      </c>
      <c r="K19" s="23" t="e">
        <f>IF(ABS('Duplicate mass closure'!K17-'Duplicate mass closure'!K18)&gt;'Error Flags'!K$3,'Duplicate mass closure'!K18,"")</f>
        <v>#DIV/0!</v>
      </c>
      <c r="L19" s="23" t="e">
        <f>IF(ABS('Duplicate mass closure'!L17-'Duplicate mass closure'!L18)&gt;'Error Flags'!L$3,'Duplicate mass closure'!L18,"")</f>
        <v>#DIV/0!</v>
      </c>
      <c r="M19" s="23" t="e">
        <f>IF(ABS('Duplicate mass closure'!M17-'Duplicate mass closure'!M18)&gt;'Error Flags'!M$3,'Duplicate mass closure'!M18,"")</f>
        <v>#DIV/0!</v>
      </c>
      <c r="N19" s="23" t="e">
        <f>IF(ABS('Duplicate mass closure'!N17-'Duplicate mass closure'!N18)&gt;'Error Flags'!N$3,'Duplicate mass closure'!N18,"")</f>
        <v>#DIV/0!</v>
      </c>
      <c r="O19" s="23" t="str">
        <f>IF(ABS('Duplicate mass closure'!O17-'Duplicate mass closure'!O18)&gt;'Error Flags'!O$3,'Duplicate mass closure'!O18,"")</f>
        <v/>
      </c>
      <c r="P19" s="23" t="str">
        <f>IF(ABS('Duplicate mass closure'!P17-'Duplicate mass closure'!P18)&gt;'Error Flags'!P$3,'Duplicate mass closure'!P18,"")</f>
        <v/>
      </c>
      <c r="Q19" s="23" t="str">
        <f>IF(ABS('Duplicate mass closure'!Q17-'Duplicate mass closure'!Q18)&gt;'Error Flags'!Q$3,'Duplicate mass closure'!Q18,"")</f>
        <v/>
      </c>
    </row>
    <row r="20" spans="1:17">
      <c r="A20" s="5">
        <v>9</v>
      </c>
      <c r="B20" s="5">
        <f>'Duplicate mass closure'!B19</f>
        <v>0</v>
      </c>
      <c r="C20" s="23" t="str">
        <f>IF(ABS('Duplicate mass closure'!C19-'Duplicate mass closure'!C20)&gt;'Error Flags'!C$3,'Duplicate mass closure'!C19,"")</f>
        <v/>
      </c>
      <c r="D20" s="23" t="str">
        <f>IF(ABS('Duplicate mass closure'!D19-'Duplicate mass closure'!D20)&gt;'Error Flags'!D$3,'Duplicate mass closure'!D19,"")</f>
        <v/>
      </c>
      <c r="E20" s="23" t="str">
        <f>IF(ABS('Duplicate mass closure'!E19-'Duplicate mass closure'!E20)&gt;'Error Flags'!E$3,'Duplicate mass closure'!E19,"")</f>
        <v/>
      </c>
      <c r="F20" s="23" t="str">
        <f>IF(ABS('Duplicate mass closure'!F19-'Duplicate mass closure'!F20)&gt;'Error Flags'!F$3,'Duplicate mass closure'!F19,"")</f>
        <v/>
      </c>
      <c r="G20" s="23" t="str">
        <f>IF(ABS('Duplicate mass closure'!G19-'Duplicate mass closure'!G20)&gt;'Error Flags'!G$3,'Duplicate mass closure'!G19,"")</f>
        <v/>
      </c>
      <c r="H20" s="23" t="str">
        <f>IF(ABS('Duplicate mass closure'!H19-'Duplicate mass closure'!H20)&gt;'Error Flags'!H$3,'Duplicate mass closure'!H19,"")</f>
        <v/>
      </c>
      <c r="I20" s="23" t="str">
        <f>IF(ABS('Duplicate mass closure'!I19-'Duplicate mass closure'!I20)&gt;'Error Flags'!I$3,'Duplicate mass closure'!I19,"")</f>
        <v/>
      </c>
      <c r="J20" s="23" t="e">
        <f>IF(ABS('Duplicate mass closure'!J19-'Duplicate mass closure'!J20)&gt;'Error Flags'!J$3,'Duplicate mass closure'!J19,"")</f>
        <v>#DIV/0!</v>
      </c>
      <c r="K20" s="23" t="e">
        <f>IF(ABS('Duplicate mass closure'!K19-'Duplicate mass closure'!K20)&gt;'Error Flags'!K$3,'Duplicate mass closure'!K19,"")</f>
        <v>#DIV/0!</v>
      </c>
      <c r="L20" s="23" t="e">
        <f>IF(ABS('Duplicate mass closure'!L19-'Duplicate mass closure'!L20)&gt;'Error Flags'!L$3,'Duplicate mass closure'!L19,"")</f>
        <v>#DIV/0!</v>
      </c>
      <c r="M20" s="23" t="e">
        <f>IF(ABS('Duplicate mass closure'!M19-'Duplicate mass closure'!M20)&gt;'Error Flags'!M$3,'Duplicate mass closure'!M19,"")</f>
        <v>#DIV/0!</v>
      </c>
      <c r="N20" s="23" t="e">
        <f>IF(ABS('Duplicate mass closure'!N19-'Duplicate mass closure'!N20)&gt;'Error Flags'!N$3,'Duplicate mass closure'!N19,"")</f>
        <v>#DIV/0!</v>
      </c>
      <c r="O20" s="23" t="str">
        <f>IF(ABS('Duplicate mass closure'!O19-'Duplicate mass closure'!O20)&gt;'Error Flags'!O$3,'Duplicate mass closure'!O19,"")</f>
        <v/>
      </c>
      <c r="P20" s="23" t="str">
        <f>IF(ABS('Duplicate mass closure'!P19-'Duplicate mass closure'!P20)&gt;'Error Flags'!P$3,'Duplicate mass closure'!P19,"")</f>
        <v/>
      </c>
      <c r="Q20" s="23" t="str">
        <f>IF(ABS('Duplicate mass closure'!Q19-'Duplicate mass closure'!Q20)&gt;'Error Flags'!Q$3,'Duplicate mass closure'!Q19,"")</f>
        <v/>
      </c>
    </row>
    <row r="21" spans="1:17">
      <c r="A21" s="5" t="s">
        <v>16</v>
      </c>
      <c r="B21" s="5">
        <f>'Duplicate mass closure'!B20</f>
        <v>0</v>
      </c>
      <c r="C21" s="23" t="str">
        <f>IF(ABS('Duplicate mass closure'!C19-'Duplicate mass closure'!C20)&gt;'Error Flags'!C$3,'Duplicate mass closure'!C20,"")</f>
        <v/>
      </c>
      <c r="D21" s="23" t="str">
        <f>IF(ABS('Duplicate mass closure'!D19-'Duplicate mass closure'!D20)&gt;'Error Flags'!D$3,'Duplicate mass closure'!D20,"")</f>
        <v/>
      </c>
      <c r="E21" s="23" t="str">
        <f>IF(ABS('Duplicate mass closure'!E19-'Duplicate mass closure'!E20)&gt;'Error Flags'!E$3,'Duplicate mass closure'!E20,"")</f>
        <v/>
      </c>
      <c r="F21" s="23" t="str">
        <f>IF(ABS('Duplicate mass closure'!F19-'Duplicate mass closure'!F20)&gt;'Error Flags'!F$3,'Duplicate mass closure'!F20,"")</f>
        <v/>
      </c>
      <c r="G21" s="23" t="str">
        <f>IF(ABS('Duplicate mass closure'!G19-'Duplicate mass closure'!G20)&gt;'Error Flags'!G$3,'Duplicate mass closure'!G20,"")</f>
        <v/>
      </c>
      <c r="H21" s="23" t="str">
        <f>IF(ABS('Duplicate mass closure'!H19-'Duplicate mass closure'!H20)&gt;'Error Flags'!H$3,'Duplicate mass closure'!H20,"")</f>
        <v/>
      </c>
      <c r="I21" s="23" t="str">
        <f>IF(ABS('Duplicate mass closure'!I19-'Duplicate mass closure'!I20)&gt;'Error Flags'!I$3,'Duplicate mass closure'!I20,"")</f>
        <v/>
      </c>
      <c r="J21" s="23" t="e">
        <f>IF(ABS('Duplicate mass closure'!J19-'Duplicate mass closure'!J20)&gt;'Error Flags'!J$3,'Duplicate mass closure'!J20,"")</f>
        <v>#DIV/0!</v>
      </c>
      <c r="K21" s="23" t="e">
        <f>IF(ABS('Duplicate mass closure'!K19-'Duplicate mass closure'!K20)&gt;'Error Flags'!K$3,'Duplicate mass closure'!K20,"")</f>
        <v>#DIV/0!</v>
      </c>
      <c r="L21" s="23" t="e">
        <f>IF(ABS('Duplicate mass closure'!L19-'Duplicate mass closure'!L20)&gt;'Error Flags'!L$3,'Duplicate mass closure'!L20,"")</f>
        <v>#DIV/0!</v>
      </c>
      <c r="M21" s="23" t="e">
        <f>IF(ABS('Duplicate mass closure'!M19-'Duplicate mass closure'!M20)&gt;'Error Flags'!M$3,'Duplicate mass closure'!M20,"")</f>
        <v>#DIV/0!</v>
      </c>
      <c r="N21" s="23" t="e">
        <f>IF(ABS('Duplicate mass closure'!N19-'Duplicate mass closure'!N20)&gt;'Error Flags'!N$3,'Duplicate mass closure'!N20,"")</f>
        <v>#DIV/0!</v>
      </c>
      <c r="O21" s="23" t="str">
        <f>IF(ABS('Duplicate mass closure'!O19-'Duplicate mass closure'!O20)&gt;'Error Flags'!O$3,'Duplicate mass closure'!O20,"")</f>
        <v/>
      </c>
      <c r="P21" s="23" t="str">
        <f>IF(ABS('Duplicate mass closure'!P19-'Duplicate mass closure'!P20)&gt;'Error Flags'!P$3,'Duplicate mass closure'!P20,"")</f>
        <v/>
      </c>
      <c r="Q21" s="23" t="str">
        <f>IF(ABS('Duplicate mass closure'!Q19-'Duplicate mass closure'!Q20)&gt;'Error Flags'!Q$3,'Duplicate mass closure'!Q20,"")</f>
        <v/>
      </c>
    </row>
    <row r="22" spans="1:17">
      <c r="A22" s="5">
        <v>10</v>
      </c>
      <c r="B22" s="5">
        <f>'Duplicate mass closure'!B21</f>
        <v>0</v>
      </c>
      <c r="C22" s="23" t="str">
        <f>IF(ABS('Duplicate mass closure'!C21-'Duplicate mass closure'!C22)&gt;'Error Flags'!C$3,'Duplicate mass closure'!C21,"")</f>
        <v/>
      </c>
      <c r="D22" s="23" t="str">
        <f>IF(ABS('Duplicate mass closure'!D21-'Duplicate mass closure'!D22)&gt;'Error Flags'!D$3,'Duplicate mass closure'!D21,"")</f>
        <v/>
      </c>
      <c r="E22" s="23" t="str">
        <f>IF(ABS('Duplicate mass closure'!E21-'Duplicate mass closure'!E22)&gt;'Error Flags'!E$3,'Duplicate mass closure'!E21,"")</f>
        <v/>
      </c>
      <c r="F22" s="23" t="str">
        <f>IF(ABS('Duplicate mass closure'!F21-'Duplicate mass closure'!F22)&gt;'Error Flags'!F$3,'Duplicate mass closure'!F21,"")</f>
        <v/>
      </c>
      <c r="G22" s="23" t="str">
        <f>IF(ABS('Duplicate mass closure'!G21-'Duplicate mass closure'!G22)&gt;'Error Flags'!G$3,'Duplicate mass closure'!G21,"")</f>
        <v/>
      </c>
      <c r="H22" s="23" t="str">
        <f>IF(ABS('Duplicate mass closure'!H21-'Duplicate mass closure'!H22)&gt;'Error Flags'!H$3,'Duplicate mass closure'!H21,"")</f>
        <v/>
      </c>
      <c r="I22" s="23" t="str">
        <f>IF(ABS('Duplicate mass closure'!I21-'Duplicate mass closure'!I22)&gt;'Error Flags'!I$3,'Duplicate mass closure'!I21,"")</f>
        <v/>
      </c>
      <c r="J22" s="23" t="e">
        <f>IF(ABS('Duplicate mass closure'!J21-'Duplicate mass closure'!J22)&gt;'Error Flags'!J$3,'Duplicate mass closure'!J21,"")</f>
        <v>#DIV/0!</v>
      </c>
      <c r="K22" s="23" t="e">
        <f>IF(ABS('Duplicate mass closure'!K21-'Duplicate mass closure'!K22)&gt;'Error Flags'!K$3,'Duplicate mass closure'!K21,"")</f>
        <v>#DIV/0!</v>
      </c>
      <c r="L22" s="23" t="e">
        <f>IF(ABS('Duplicate mass closure'!L21-'Duplicate mass closure'!L22)&gt;'Error Flags'!L$3,'Duplicate mass closure'!L21,"")</f>
        <v>#DIV/0!</v>
      </c>
      <c r="M22" s="23" t="e">
        <f>IF(ABS('Duplicate mass closure'!M21-'Duplicate mass closure'!M22)&gt;'Error Flags'!M$3,'Duplicate mass closure'!M21,"")</f>
        <v>#DIV/0!</v>
      </c>
      <c r="N22" s="23" t="e">
        <f>IF(ABS('Duplicate mass closure'!N21-'Duplicate mass closure'!N22)&gt;'Error Flags'!N$3,'Duplicate mass closure'!N21,"")</f>
        <v>#DIV/0!</v>
      </c>
      <c r="O22" s="23" t="str">
        <f>IF(ABS('Duplicate mass closure'!O21-'Duplicate mass closure'!O22)&gt;'Error Flags'!O$3,'Duplicate mass closure'!O21,"")</f>
        <v/>
      </c>
      <c r="P22" s="23" t="str">
        <f>IF(ABS('Duplicate mass closure'!P21-'Duplicate mass closure'!P22)&gt;'Error Flags'!P$3,'Duplicate mass closure'!P21,"")</f>
        <v/>
      </c>
      <c r="Q22" s="23" t="str">
        <f>IF(ABS('Duplicate mass closure'!Q21-'Duplicate mass closure'!Q22)&gt;'Error Flags'!Q$3,'Duplicate mass closure'!Q21,"")</f>
        <v/>
      </c>
    </row>
    <row r="23" spans="1:17">
      <c r="A23" s="5" t="s">
        <v>17</v>
      </c>
      <c r="B23" s="5">
        <f>'Duplicate mass closure'!B22</f>
        <v>0</v>
      </c>
      <c r="C23" s="23" t="str">
        <f>IF(ABS('Duplicate mass closure'!C21-'Duplicate mass closure'!C22)&gt;'Error Flags'!C$3,'Duplicate mass closure'!C22,"")</f>
        <v/>
      </c>
      <c r="D23" s="23" t="str">
        <f>IF(ABS('Duplicate mass closure'!D21-'Duplicate mass closure'!D22)&gt;'Error Flags'!D$3,'Duplicate mass closure'!D22,"")</f>
        <v/>
      </c>
      <c r="E23" s="23" t="str">
        <f>IF(ABS('Duplicate mass closure'!E21-'Duplicate mass closure'!E22)&gt;'Error Flags'!E$3,'Duplicate mass closure'!E22,"")</f>
        <v/>
      </c>
      <c r="F23" s="23" t="str">
        <f>IF(ABS('Duplicate mass closure'!F21-'Duplicate mass closure'!F22)&gt;'Error Flags'!F$3,'Duplicate mass closure'!F22,"")</f>
        <v/>
      </c>
      <c r="G23" s="23" t="str">
        <f>IF(ABS('Duplicate mass closure'!G21-'Duplicate mass closure'!G22)&gt;'Error Flags'!G$3,'Duplicate mass closure'!G22,"")</f>
        <v/>
      </c>
      <c r="H23" s="23" t="str">
        <f>IF(ABS('Duplicate mass closure'!H21-'Duplicate mass closure'!H22)&gt;'Error Flags'!H$3,'Duplicate mass closure'!H22,"")</f>
        <v/>
      </c>
      <c r="I23" s="23" t="str">
        <f>IF(ABS('Duplicate mass closure'!I21-'Duplicate mass closure'!I22)&gt;'Error Flags'!I$3,'Duplicate mass closure'!I22,"")</f>
        <v/>
      </c>
      <c r="J23" s="23" t="e">
        <f>IF(ABS('Duplicate mass closure'!J21-'Duplicate mass closure'!J22)&gt;'Error Flags'!J$3,'Duplicate mass closure'!J22,"")</f>
        <v>#DIV/0!</v>
      </c>
      <c r="K23" s="23" t="e">
        <f>IF(ABS('Duplicate mass closure'!K21-'Duplicate mass closure'!K22)&gt;'Error Flags'!K$3,'Duplicate mass closure'!K22,"")</f>
        <v>#DIV/0!</v>
      </c>
      <c r="L23" s="23" t="e">
        <f>IF(ABS('Duplicate mass closure'!L21-'Duplicate mass closure'!L22)&gt;'Error Flags'!L$3,'Duplicate mass closure'!L22,"")</f>
        <v>#DIV/0!</v>
      </c>
      <c r="M23" s="23" t="e">
        <f>IF(ABS('Duplicate mass closure'!M21-'Duplicate mass closure'!M22)&gt;'Error Flags'!M$3,'Duplicate mass closure'!M22,"")</f>
        <v>#DIV/0!</v>
      </c>
      <c r="N23" s="23" t="e">
        <f>IF(ABS('Duplicate mass closure'!N21-'Duplicate mass closure'!N22)&gt;'Error Flags'!N$3,'Duplicate mass closure'!N22,"")</f>
        <v>#DIV/0!</v>
      </c>
      <c r="O23" s="23" t="str">
        <f>IF(ABS('Duplicate mass closure'!O21-'Duplicate mass closure'!O22)&gt;'Error Flags'!O$3,'Duplicate mass closure'!O22,"")</f>
        <v/>
      </c>
      <c r="P23" s="23" t="str">
        <f>IF(ABS('Duplicate mass closure'!P21-'Duplicate mass closure'!P22)&gt;'Error Flags'!P$3,'Duplicate mass closure'!P22,"")</f>
        <v/>
      </c>
      <c r="Q23" s="23" t="str">
        <f>IF(ABS('Duplicate mass closure'!Q21-'Duplicate mass closure'!Q22)&gt;'Error Flags'!Q$3,'Duplicate mass closure'!Q22,"")</f>
        <v/>
      </c>
    </row>
    <row r="24" spans="1:17">
      <c r="A24" s="5">
        <v>11</v>
      </c>
      <c r="B24" s="5">
        <f>'Duplicate mass closure'!B23</f>
        <v>0</v>
      </c>
      <c r="C24" s="23" t="str">
        <f>IF(ABS('Duplicate mass closure'!C23-'Duplicate mass closure'!C24)&gt;'Error Flags'!C$3,'Duplicate mass closure'!C23,"")</f>
        <v/>
      </c>
      <c r="D24" s="23" t="str">
        <f>IF(ABS('Duplicate mass closure'!D23-'Duplicate mass closure'!D24)&gt;'Error Flags'!D$3,'Duplicate mass closure'!D23,"")</f>
        <v/>
      </c>
      <c r="E24" s="23" t="str">
        <f>IF(ABS('Duplicate mass closure'!E23-'Duplicate mass closure'!E24)&gt;'Error Flags'!E$3,'Duplicate mass closure'!E23,"")</f>
        <v/>
      </c>
      <c r="F24" s="23" t="str">
        <f>IF(ABS('Duplicate mass closure'!F23-'Duplicate mass closure'!F24)&gt;'Error Flags'!F$3,'Duplicate mass closure'!F23,"")</f>
        <v/>
      </c>
      <c r="G24" s="23" t="str">
        <f>IF(ABS('Duplicate mass closure'!G23-'Duplicate mass closure'!G24)&gt;'Error Flags'!G$3,'Duplicate mass closure'!G23,"")</f>
        <v/>
      </c>
      <c r="H24" s="23" t="str">
        <f>IF(ABS('Duplicate mass closure'!H23-'Duplicate mass closure'!H24)&gt;'Error Flags'!H$3,'Duplicate mass closure'!H23,"")</f>
        <v/>
      </c>
      <c r="I24" s="23" t="str">
        <f>IF(ABS('Duplicate mass closure'!I23-'Duplicate mass closure'!I24)&gt;'Error Flags'!I$3,'Duplicate mass closure'!I23,"")</f>
        <v/>
      </c>
      <c r="J24" s="23" t="e">
        <f>IF(ABS('Duplicate mass closure'!J23-'Duplicate mass closure'!J24)&gt;'Error Flags'!J$3,'Duplicate mass closure'!J23,"")</f>
        <v>#DIV/0!</v>
      </c>
      <c r="K24" s="23" t="e">
        <f>IF(ABS('Duplicate mass closure'!K23-'Duplicate mass closure'!K24)&gt;'Error Flags'!K$3,'Duplicate mass closure'!K23,"")</f>
        <v>#DIV/0!</v>
      </c>
      <c r="L24" s="23" t="e">
        <f>IF(ABS('Duplicate mass closure'!L23-'Duplicate mass closure'!L24)&gt;'Error Flags'!L$3,'Duplicate mass closure'!L23,"")</f>
        <v>#DIV/0!</v>
      </c>
      <c r="M24" s="23" t="e">
        <f>IF(ABS('Duplicate mass closure'!M23-'Duplicate mass closure'!M24)&gt;'Error Flags'!M$3,'Duplicate mass closure'!M23,"")</f>
        <v>#DIV/0!</v>
      </c>
      <c r="N24" s="23" t="e">
        <f>IF(ABS('Duplicate mass closure'!N23-'Duplicate mass closure'!N24)&gt;'Error Flags'!N$3,'Duplicate mass closure'!N23,"")</f>
        <v>#DIV/0!</v>
      </c>
      <c r="O24" s="23" t="str">
        <f>IF(ABS('Duplicate mass closure'!O23-'Duplicate mass closure'!O24)&gt;'Error Flags'!O$3,'Duplicate mass closure'!O23,"")</f>
        <v/>
      </c>
      <c r="P24" s="23" t="str">
        <f>IF(ABS('Duplicate mass closure'!P23-'Duplicate mass closure'!P24)&gt;'Error Flags'!P$3,'Duplicate mass closure'!P23,"")</f>
        <v/>
      </c>
      <c r="Q24" s="23" t="str">
        <f>IF(ABS('Duplicate mass closure'!Q23-'Duplicate mass closure'!Q24)&gt;'Error Flags'!Q$3,'Duplicate mass closure'!Q23,"")</f>
        <v/>
      </c>
    </row>
    <row r="25" spans="1:17">
      <c r="A25" s="5" t="s">
        <v>18</v>
      </c>
      <c r="B25" s="5">
        <f>'Duplicate mass closure'!B24</f>
        <v>0</v>
      </c>
      <c r="C25" s="23" t="str">
        <f>IF(ABS('Duplicate mass closure'!C23-'Duplicate mass closure'!C24)&gt;'Error Flags'!C$3,'Duplicate mass closure'!C24,"")</f>
        <v/>
      </c>
      <c r="D25" s="23" t="str">
        <f>IF(ABS('Duplicate mass closure'!D23-'Duplicate mass closure'!D24)&gt;'Error Flags'!D$3,'Duplicate mass closure'!D24,"")</f>
        <v/>
      </c>
      <c r="E25" s="23" t="str">
        <f>IF(ABS('Duplicate mass closure'!E23-'Duplicate mass closure'!E24)&gt;'Error Flags'!E$3,'Duplicate mass closure'!E24,"")</f>
        <v/>
      </c>
      <c r="F25" s="23" t="str">
        <f>IF(ABS('Duplicate mass closure'!F23-'Duplicate mass closure'!F24)&gt;'Error Flags'!F$3,'Duplicate mass closure'!F24,"")</f>
        <v/>
      </c>
      <c r="G25" s="23" t="str">
        <f>IF(ABS('Duplicate mass closure'!G23-'Duplicate mass closure'!G24)&gt;'Error Flags'!G$3,'Duplicate mass closure'!G24,"")</f>
        <v/>
      </c>
      <c r="H25" s="23" t="str">
        <f>IF(ABS('Duplicate mass closure'!H23-'Duplicate mass closure'!H24)&gt;'Error Flags'!H$3,'Duplicate mass closure'!H24,"")</f>
        <v/>
      </c>
      <c r="I25" s="23" t="str">
        <f>IF(ABS('Duplicate mass closure'!I23-'Duplicate mass closure'!I24)&gt;'Error Flags'!I$3,'Duplicate mass closure'!I24,"")</f>
        <v/>
      </c>
      <c r="J25" s="23" t="e">
        <f>IF(ABS('Duplicate mass closure'!J23-'Duplicate mass closure'!J24)&gt;'Error Flags'!J$3,'Duplicate mass closure'!J24,"")</f>
        <v>#DIV/0!</v>
      </c>
      <c r="K25" s="23" t="e">
        <f>IF(ABS('Duplicate mass closure'!K23-'Duplicate mass closure'!K24)&gt;'Error Flags'!K$3,'Duplicate mass closure'!K24,"")</f>
        <v>#DIV/0!</v>
      </c>
      <c r="L25" s="23" t="e">
        <f>IF(ABS('Duplicate mass closure'!L23-'Duplicate mass closure'!L24)&gt;'Error Flags'!L$3,'Duplicate mass closure'!L24,"")</f>
        <v>#DIV/0!</v>
      </c>
      <c r="M25" s="23" t="e">
        <f>IF(ABS('Duplicate mass closure'!M23-'Duplicate mass closure'!M24)&gt;'Error Flags'!M$3,'Duplicate mass closure'!M24,"")</f>
        <v>#DIV/0!</v>
      </c>
      <c r="N25" s="23" t="e">
        <f>IF(ABS('Duplicate mass closure'!N23-'Duplicate mass closure'!N24)&gt;'Error Flags'!N$3,'Duplicate mass closure'!N24,"")</f>
        <v>#DIV/0!</v>
      </c>
      <c r="O25" s="23" t="str">
        <f>IF(ABS('Duplicate mass closure'!O23-'Duplicate mass closure'!O24)&gt;'Error Flags'!O$3,'Duplicate mass closure'!O24,"")</f>
        <v/>
      </c>
      <c r="P25" s="23" t="str">
        <f>IF(ABS('Duplicate mass closure'!P23-'Duplicate mass closure'!P24)&gt;'Error Flags'!P$3,'Duplicate mass closure'!P24,"")</f>
        <v/>
      </c>
      <c r="Q25" s="23" t="str">
        <f>IF(ABS('Duplicate mass closure'!Q23-'Duplicate mass closure'!Q24)&gt;'Error Flags'!Q$3,'Duplicate mass closure'!Q24,"")</f>
        <v/>
      </c>
    </row>
    <row r="26" spans="1:17">
      <c r="A26" s="5">
        <v>12</v>
      </c>
      <c r="B26" s="5">
        <f>'Duplicate mass closure'!B25</f>
        <v>0</v>
      </c>
      <c r="C26" s="23" t="str">
        <f>IF(ABS('Duplicate mass closure'!C25-'Duplicate mass closure'!C26)&gt;'Error Flags'!C$3,'Duplicate mass closure'!C25,"")</f>
        <v/>
      </c>
      <c r="D26" s="23" t="str">
        <f>IF(ABS('Duplicate mass closure'!D25-'Duplicate mass closure'!D26)&gt;'Error Flags'!D$3,'Duplicate mass closure'!D25,"")</f>
        <v/>
      </c>
      <c r="E26" s="23" t="str">
        <f>IF(ABS('Duplicate mass closure'!E25-'Duplicate mass closure'!E26)&gt;'Error Flags'!E$3,'Duplicate mass closure'!E25,"")</f>
        <v/>
      </c>
      <c r="F26" s="23" t="str">
        <f>IF(ABS('Duplicate mass closure'!F25-'Duplicate mass closure'!F26)&gt;'Error Flags'!F$3,'Duplicate mass closure'!F25,"")</f>
        <v/>
      </c>
      <c r="G26" s="23" t="str">
        <f>IF(ABS('Duplicate mass closure'!G25-'Duplicate mass closure'!G26)&gt;'Error Flags'!G$3,'Duplicate mass closure'!G25,"")</f>
        <v/>
      </c>
      <c r="H26" s="23" t="str">
        <f>IF(ABS('Duplicate mass closure'!H25-'Duplicate mass closure'!H26)&gt;'Error Flags'!H$3,'Duplicate mass closure'!H25,"")</f>
        <v/>
      </c>
      <c r="I26" s="23" t="str">
        <f>IF(ABS('Duplicate mass closure'!I25-'Duplicate mass closure'!I26)&gt;'Error Flags'!I$3,'Duplicate mass closure'!I25,"")</f>
        <v/>
      </c>
      <c r="J26" s="23" t="e">
        <f>IF(ABS('Duplicate mass closure'!J25-'Duplicate mass closure'!J26)&gt;'Error Flags'!J$3,'Duplicate mass closure'!J25,"")</f>
        <v>#DIV/0!</v>
      </c>
      <c r="K26" s="23" t="e">
        <f>IF(ABS('Duplicate mass closure'!K25-'Duplicate mass closure'!K26)&gt;'Error Flags'!K$3,'Duplicate mass closure'!K25,"")</f>
        <v>#DIV/0!</v>
      </c>
      <c r="L26" s="23" t="e">
        <f>IF(ABS('Duplicate mass closure'!L25-'Duplicate mass closure'!L26)&gt;'Error Flags'!L$3,'Duplicate mass closure'!L25,"")</f>
        <v>#DIV/0!</v>
      </c>
      <c r="M26" s="23" t="e">
        <f>IF(ABS('Duplicate mass closure'!M25-'Duplicate mass closure'!M26)&gt;'Error Flags'!M$3,'Duplicate mass closure'!M25,"")</f>
        <v>#DIV/0!</v>
      </c>
      <c r="N26" s="23" t="e">
        <f>IF(ABS('Duplicate mass closure'!N25-'Duplicate mass closure'!N26)&gt;'Error Flags'!N$3,'Duplicate mass closure'!N25,"")</f>
        <v>#DIV/0!</v>
      </c>
      <c r="O26" s="23" t="str">
        <f>IF(ABS('Duplicate mass closure'!O25-'Duplicate mass closure'!O26)&gt;'Error Flags'!O$3,'Duplicate mass closure'!O25,"")</f>
        <v/>
      </c>
      <c r="P26" s="23" t="str">
        <f>IF(ABS('Duplicate mass closure'!P25-'Duplicate mass closure'!P26)&gt;'Error Flags'!P$3,'Duplicate mass closure'!P25,"")</f>
        <v/>
      </c>
      <c r="Q26" s="23" t="str">
        <f>IF(ABS('Duplicate mass closure'!Q25-'Duplicate mass closure'!Q26)&gt;'Error Flags'!Q$3,'Duplicate mass closure'!Q25,"")</f>
        <v/>
      </c>
    </row>
    <row r="27" spans="1:17">
      <c r="A27" s="5" t="s">
        <v>19</v>
      </c>
      <c r="B27" s="5">
        <f>'Duplicate mass closure'!B26</f>
        <v>0</v>
      </c>
      <c r="C27" s="23" t="str">
        <f>IF(ABS('Duplicate mass closure'!C25-'Duplicate mass closure'!C26)&gt;'Error Flags'!C$3,'Duplicate mass closure'!C26,"")</f>
        <v/>
      </c>
      <c r="D27" s="23" t="str">
        <f>IF(ABS('Duplicate mass closure'!D25-'Duplicate mass closure'!D26)&gt;'Error Flags'!D$3,'Duplicate mass closure'!D26,"")</f>
        <v/>
      </c>
      <c r="E27" s="23" t="str">
        <f>IF(ABS('Duplicate mass closure'!E25-'Duplicate mass closure'!E26)&gt;'Error Flags'!E$3,'Duplicate mass closure'!E26,"")</f>
        <v/>
      </c>
      <c r="F27" s="23" t="str">
        <f>IF(ABS('Duplicate mass closure'!F25-'Duplicate mass closure'!F26)&gt;'Error Flags'!F$3,'Duplicate mass closure'!F26,"")</f>
        <v/>
      </c>
      <c r="G27" s="23" t="str">
        <f>IF(ABS('Duplicate mass closure'!G25-'Duplicate mass closure'!G26)&gt;'Error Flags'!G$3,'Duplicate mass closure'!G26,"")</f>
        <v/>
      </c>
      <c r="H27" s="23" t="str">
        <f>IF(ABS('Duplicate mass closure'!H25-'Duplicate mass closure'!H26)&gt;'Error Flags'!H$3,'Duplicate mass closure'!H26,"")</f>
        <v/>
      </c>
      <c r="I27" s="23" t="str">
        <f>IF(ABS('Duplicate mass closure'!I25-'Duplicate mass closure'!I26)&gt;'Error Flags'!I$3,'Duplicate mass closure'!I26,"")</f>
        <v/>
      </c>
      <c r="J27" s="23" t="e">
        <f>IF(ABS('Duplicate mass closure'!J25-'Duplicate mass closure'!J26)&gt;'Error Flags'!J$3,'Duplicate mass closure'!J26,"")</f>
        <v>#DIV/0!</v>
      </c>
      <c r="K27" s="23" t="e">
        <f>IF(ABS('Duplicate mass closure'!K25-'Duplicate mass closure'!K26)&gt;'Error Flags'!K$3,'Duplicate mass closure'!K26,"")</f>
        <v>#DIV/0!</v>
      </c>
      <c r="L27" s="23" t="e">
        <f>IF(ABS('Duplicate mass closure'!L25-'Duplicate mass closure'!L26)&gt;'Error Flags'!L$3,'Duplicate mass closure'!L26,"")</f>
        <v>#DIV/0!</v>
      </c>
      <c r="M27" s="23" t="e">
        <f>IF(ABS('Duplicate mass closure'!M25-'Duplicate mass closure'!M26)&gt;'Error Flags'!M$3,'Duplicate mass closure'!M26,"")</f>
        <v>#DIV/0!</v>
      </c>
      <c r="N27" s="23" t="e">
        <f>IF(ABS('Duplicate mass closure'!N25-'Duplicate mass closure'!N26)&gt;'Error Flags'!N$3,'Duplicate mass closure'!N26,"")</f>
        <v>#DIV/0!</v>
      </c>
      <c r="O27" s="23" t="str">
        <f>IF(ABS('Duplicate mass closure'!O25-'Duplicate mass closure'!O26)&gt;'Error Flags'!O$3,'Duplicate mass closure'!O26,"")</f>
        <v/>
      </c>
      <c r="P27" s="23" t="str">
        <f>IF(ABS('Duplicate mass closure'!P25-'Duplicate mass closure'!P26)&gt;'Error Flags'!P$3,'Duplicate mass closure'!P26,"")</f>
        <v/>
      </c>
      <c r="Q27" s="23" t="str">
        <f>IF(ABS('Duplicate mass closure'!Q25-'Duplicate mass closure'!Q26)&gt;'Error Flags'!Q$3,'Duplicate mass closure'!Q26,"")</f>
        <v/>
      </c>
    </row>
    <row r="28" spans="1:17">
      <c r="A28" s="5">
        <v>13</v>
      </c>
      <c r="B28" s="5">
        <f>'Duplicate mass closure'!B27</f>
        <v>0</v>
      </c>
      <c r="C28" s="23" t="str">
        <f>IF(ABS('Duplicate mass closure'!C27-'Duplicate mass closure'!C28)&gt;'Error Flags'!C$3,'Duplicate mass closure'!C27,"")</f>
        <v/>
      </c>
      <c r="D28" s="23" t="str">
        <f>IF(ABS('Duplicate mass closure'!D27-'Duplicate mass closure'!D28)&gt;'Error Flags'!D$3,'Duplicate mass closure'!D27,"")</f>
        <v/>
      </c>
      <c r="E28" s="23" t="str">
        <f>IF(ABS('Duplicate mass closure'!E27-'Duplicate mass closure'!E28)&gt;'Error Flags'!E$3,'Duplicate mass closure'!E27,"")</f>
        <v/>
      </c>
      <c r="F28" s="23" t="str">
        <f>IF(ABS('Duplicate mass closure'!F27-'Duplicate mass closure'!F28)&gt;'Error Flags'!F$3,'Duplicate mass closure'!F27,"")</f>
        <v/>
      </c>
      <c r="G28" s="23" t="str">
        <f>IF(ABS('Duplicate mass closure'!G27-'Duplicate mass closure'!G28)&gt;'Error Flags'!G$3,'Duplicate mass closure'!G27,"")</f>
        <v/>
      </c>
      <c r="H28" s="23" t="str">
        <f>IF(ABS('Duplicate mass closure'!H27-'Duplicate mass closure'!H28)&gt;'Error Flags'!H$3,'Duplicate mass closure'!H27,"")</f>
        <v/>
      </c>
      <c r="I28" s="23" t="str">
        <f>IF(ABS('Duplicate mass closure'!I27-'Duplicate mass closure'!I28)&gt;'Error Flags'!I$3,'Duplicate mass closure'!I27,"")</f>
        <v/>
      </c>
      <c r="J28" s="23" t="e">
        <f>IF(ABS('Duplicate mass closure'!J27-'Duplicate mass closure'!J28)&gt;'Error Flags'!J$3,'Duplicate mass closure'!J27,"")</f>
        <v>#DIV/0!</v>
      </c>
      <c r="K28" s="23" t="e">
        <f>IF(ABS('Duplicate mass closure'!K27-'Duplicate mass closure'!K28)&gt;'Error Flags'!K$3,'Duplicate mass closure'!K27,"")</f>
        <v>#DIV/0!</v>
      </c>
      <c r="L28" s="23" t="e">
        <f>IF(ABS('Duplicate mass closure'!L27-'Duplicate mass closure'!L28)&gt;'Error Flags'!L$3,'Duplicate mass closure'!L27,"")</f>
        <v>#DIV/0!</v>
      </c>
      <c r="M28" s="23" t="e">
        <f>IF(ABS('Duplicate mass closure'!M27-'Duplicate mass closure'!M28)&gt;'Error Flags'!M$3,'Duplicate mass closure'!M27,"")</f>
        <v>#DIV/0!</v>
      </c>
      <c r="N28" s="23" t="e">
        <f>IF(ABS('Duplicate mass closure'!N27-'Duplicate mass closure'!N28)&gt;'Error Flags'!N$3,'Duplicate mass closure'!N27,"")</f>
        <v>#DIV/0!</v>
      </c>
      <c r="O28" s="23" t="str">
        <f>IF(ABS('Duplicate mass closure'!O27-'Duplicate mass closure'!O28)&gt;'Error Flags'!O$3,'Duplicate mass closure'!O27,"")</f>
        <v/>
      </c>
      <c r="P28" s="23" t="str">
        <f>IF(ABS('Duplicate mass closure'!P27-'Duplicate mass closure'!P28)&gt;'Error Flags'!P$3,'Duplicate mass closure'!P27,"")</f>
        <v/>
      </c>
      <c r="Q28" s="23" t="str">
        <f>IF(ABS('Duplicate mass closure'!Q27-'Duplicate mass closure'!Q28)&gt;'Error Flags'!Q$3,'Duplicate mass closure'!Q27,"")</f>
        <v/>
      </c>
    </row>
    <row r="29" spans="1:17">
      <c r="A29" s="5" t="s">
        <v>20</v>
      </c>
      <c r="B29" s="5">
        <f>'Duplicate mass closure'!B28</f>
        <v>0</v>
      </c>
      <c r="C29" s="23" t="str">
        <f>IF(ABS('Duplicate mass closure'!C27-'Duplicate mass closure'!C28)&gt;'Error Flags'!C$3,'Duplicate mass closure'!C28,"")</f>
        <v/>
      </c>
      <c r="D29" s="23" t="str">
        <f>IF(ABS('Duplicate mass closure'!D27-'Duplicate mass closure'!D28)&gt;'Error Flags'!D$3,'Duplicate mass closure'!D28,"")</f>
        <v/>
      </c>
      <c r="E29" s="23" t="str">
        <f>IF(ABS('Duplicate mass closure'!E27-'Duplicate mass closure'!E28)&gt;'Error Flags'!E$3,'Duplicate mass closure'!E28,"")</f>
        <v/>
      </c>
      <c r="F29" s="23" t="str">
        <f>IF(ABS('Duplicate mass closure'!F27-'Duplicate mass closure'!F28)&gt;'Error Flags'!F$3,'Duplicate mass closure'!F28,"")</f>
        <v/>
      </c>
      <c r="G29" s="23" t="str">
        <f>IF(ABS('Duplicate mass closure'!G27-'Duplicate mass closure'!G28)&gt;'Error Flags'!G$3,'Duplicate mass closure'!G28,"")</f>
        <v/>
      </c>
      <c r="H29" s="23" t="str">
        <f>IF(ABS('Duplicate mass closure'!H27-'Duplicate mass closure'!H28)&gt;'Error Flags'!H$3,'Duplicate mass closure'!H28,"")</f>
        <v/>
      </c>
      <c r="I29" s="23" t="str">
        <f>IF(ABS('Duplicate mass closure'!I27-'Duplicate mass closure'!I28)&gt;'Error Flags'!I$3,'Duplicate mass closure'!I28,"")</f>
        <v/>
      </c>
      <c r="J29" s="23" t="e">
        <f>IF(ABS('Duplicate mass closure'!J27-'Duplicate mass closure'!J28)&gt;'Error Flags'!J$3,'Duplicate mass closure'!J28,"")</f>
        <v>#DIV/0!</v>
      </c>
      <c r="K29" s="23" t="e">
        <f>IF(ABS('Duplicate mass closure'!K27-'Duplicate mass closure'!K28)&gt;'Error Flags'!K$3,'Duplicate mass closure'!K28,"")</f>
        <v>#DIV/0!</v>
      </c>
      <c r="L29" s="23" t="e">
        <f>IF(ABS('Duplicate mass closure'!L27-'Duplicate mass closure'!L28)&gt;'Error Flags'!L$3,'Duplicate mass closure'!L28,"")</f>
        <v>#DIV/0!</v>
      </c>
      <c r="M29" s="23" t="e">
        <f>IF(ABS('Duplicate mass closure'!M27-'Duplicate mass closure'!M28)&gt;'Error Flags'!M$3,'Duplicate mass closure'!M28,"")</f>
        <v>#DIV/0!</v>
      </c>
      <c r="N29" s="23" t="e">
        <f>IF(ABS('Duplicate mass closure'!N27-'Duplicate mass closure'!N28)&gt;'Error Flags'!N$3,'Duplicate mass closure'!N28,"")</f>
        <v>#DIV/0!</v>
      </c>
      <c r="O29" s="23" t="str">
        <f>IF(ABS('Duplicate mass closure'!O27-'Duplicate mass closure'!O28)&gt;'Error Flags'!O$3,'Duplicate mass closure'!O28,"")</f>
        <v/>
      </c>
      <c r="P29" s="23" t="str">
        <f>IF(ABS('Duplicate mass closure'!P27-'Duplicate mass closure'!P28)&gt;'Error Flags'!P$3,'Duplicate mass closure'!P28,"")</f>
        <v/>
      </c>
      <c r="Q29" s="23" t="str">
        <f>IF(ABS('Duplicate mass closure'!Q27-'Duplicate mass closure'!Q28)&gt;'Error Flags'!Q$3,'Duplicate mass closure'!Q28,"")</f>
        <v/>
      </c>
    </row>
    <row r="30" spans="1:17">
      <c r="A30" s="5">
        <v>14</v>
      </c>
      <c r="B30" s="5">
        <f>'Duplicate mass closure'!B29</f>
        <v>0</v>
      </c>
      <c r="C30" s="23" t="str">
        <f>IF(ABS('Duplicate mass closure'!C29-'Duplicate mass closure'!C30)&gt;'Error Flags'!C$3,'Duplicate mass closure'!C29,"")</f>
        <v/>
      </c>
      <c r="D30" s="23" t="str">
        <f>IF(ABS('Duplicate mass closure'!D29-'Duplicate mass closure'!D30)&gt;'Error Flags'!D$3,'Duplicate mass closure'!D29,"")</f>
        <v/>
      </c>
      <c r="E30" s="23" t="str">
        <f>IF(ABS('Duplicate mass closure'!E29-'Duplicate mass closure'!E30)&gt;'Error Flags'!E$3,'Duplicate mass closure'!E29,"")</f>
        <v/>
      </c>
      <c r="F30" s="23" t="str">
        <f>IF(ABS('Duplicate mass closure'!F29-'Duplicate mass closure'!F30)&gt;'Error Flags'!F$3,'Duplicate mass closure'!F29,"")</f>
        <v/>
      </c>
      <c r="G30" s="23" t="str">
        <f>IF(ABS('Duplicate mass closure'!G29-'Duplicate mass closure'!G30)&gt;'Error Flags'!G$3,'Duplicate mass closure'!G29,"")</f>
        <v/>
      </c>
      <c r="H30" s="23" t="str">
        <f>IF(ABS('Duplicate mass closure'!H29-'Duplicate mass closure'!H30)&gt;'Error Flags'!H$3,'Duplicate mass closure'!H29,"")</f>
        <v/>
      </c>
      <c r="I30" s="23" t="str">
        <f>IF(ABS('Duplicate mass closure'!I29-'Duplicate mass closure'!I30)&gt;'Error Flags'!I$3,'Duplicate mass closure'!I29,"")</f>
        <v/>
      </c>
      <c r="J30" s="23" t="e">
        <f>IF(ABS('Duplicate mass closure'!J29-'Duplicate mass closure'!J30)&gt;'Error Flags'!J$3,'Duplicate mass closure'!J29,"")</f>
        <v>#DIV/0!</v>
      </c>
      <c r="K30" s="23" t="e">
        <f>IF(ABS('Duplicate mass closure'!K29-'Duplicate mass closure'!K30)&gt;'Error Flags'!K$3,'Duplicate mass closure'!K29,"")</f>
        <v>#DIV/0!</v>
      </c>
      <c r="L30" s="23" t="e">
        <f>IF(ABS('Duplicate mass closure'!L29-'Duplicate mass closure'!L30)&gt;'Error Flags'!L$3,'Duplicate mass closure'!L29,"")</f>
        <v>#DIV/0!</v>
      </c>
      <c r="M30" s="23" t="e">
        <f>IF(ABS('Duplicate mass closure'!M29-'Duplicate mass closure'!M30)&gt;'Error Flags'!M$3,'Duplicate mass closure'!M29,"")</f>
        <v>#DIV/0!</v>
      </c>
      <c r="N30" s="23" t="e">
        <f>IF(ABS('Duplicate mass closure'!N29-'Duplicate mass closure'!N30)&gt;'Error Flags'!N$3,'Duplicate mass closure'!N29,"")</f>
        <v>#DIV/0!</v>
      </c>
      <c r="O30" s="23" t="str">
        <f>IF(ABS('Duplicate mass closure'!O29-'Duplicate mass closure'!O30)&gt;'Error Flags'!O$3,'Duplicate mass closure'!O29,"")</f>
        <v/>
      </c>
      <c r="P30" s="23" t="str">
        <f>IF(ABS('Duplicate mass closure'!P29-'Duplicate mass closure'!P30)&gt;'Error Flags'!P$3,'Duplicate mass closure'!P29,"")</f>
        <v/>
      </c>
      <c r="Q30" s="23" t="str">
        <f>IF(ABS('Duplicate mass closure'!Q29-'Duplicate mass closure'!Q30)&gt;'Error Flags'!Q$3,'Duplicate mass closure'!Q29,"")</f>
        <v/>
      </c>
    </row>
    <row r="31" spans="1:17">
      <c r="A31" s="5" t="s">
        <v>21</v>
      </c>
      <c r="B31" s="5">
        <f>'Duplicate mass closure'!B30</f>
        <v>0</v>
      </c>
      <c r="C31" s="23" t="str">
        <f>IF(ABS('Duplicate mass closure'!C29-'Duplicate mass closure'!C30)&gt;'Error Flags'!C$3,'Duplicate mass closure'!C30,"")</f>
        <v/>
      </c>
      <c r="D31" s="23" t="str">
        <f>IF(ABS('Duplicate mass closure'!D29-'Duplicate mass closure'!D30)&gt;'Error Flags'!D$3,'Duplicate mass closure'!D30,"")</f>
        <v/>
      </c>
      <c r="E31" s="23" t="str">
        <f>IF(ABS('Duplicate mass closure'!E29-'Duplicate mass closure'!E30)&gt;'Error Flags'!E$3,'Duplicate mass closure'!E30,"")</f>
        <v/>
      </c>
      <c r="F31" s="23" t="str">
        <f>IF(ABS('Duplicate mass closure'!F29-'Duplicate mass closure'!F30)&gt;'Error Flags'!F$3,'Duplicate mass closure'!F30,"")</f>
        <v/>
      </c>
      <c r="G31" s="23" t="str">
        <f>IF(ABS('Duplicate mass closure'!G29-'Duplicate mass closure'!G30)&gt;'Error Flags'!G$3,'Duplicate mass closure'!G30,"")</f>
        <v/>
      </c>
      <c r="H31" s="23" t="str">
        <f>IF(ABS('Duplicate mass closure'!H29-'Duplicate mass closure'!H30)&gt;'Error Flags'!H$3,'Duplicate mass closure'!H30,"")</f>
        <v/>
      </c>
      <c r="I31" s="23" t="str">
        <f>IF(ABS('Duplicate mass closure'!I29-'Duplicate mass closure'!I30)&gt;'Error Flags'!I$3,'Duplicate mass closure'!I30,"")</f>
        <v/>
      </c>
      <c r="J31" s="23" t="e">
        <f>IF(ABS('Duplicate mass closure'!J29-'Duplicate mass closure'!J30)&gt;'Error Flags'!J$3,'Duplicate mass closure'!J30,"")</f>
        <v>#DIV/0!</v>
      </c>
      <c r="K31" s="23" t="e">
        <f>IF(ABS('Duplicate mass closure'!K29-'Duplicate mass closure'!K30)&gt;'Error Flags'!K$3,'Duplicate mass closure'!K30,"")</f>
        <v>#DIV/0!</v>
      </c>
      <c r="L31" s="23" t="e">
        <f>IF(ABS('Duplicate mass closure'!L29-'Duplicate mass closure'!L30)&gt;'Error Flags'!L$3,'Duplicate mass closure'!L30,"")</f>
        <v>#DIV/0!</v>
      </c>
      <c r="M31" s="23" t="e">
        <f>IF(ABS('Duplicate mass closure'!M29-'Duplicate mass closure'!M30)&gt;'Error Flags'!M$3,'Duplicate mass closure'!M30,"")</f>
        <v>#DIV/0!</v>
      </c>
      <c r="N31" s="23" t="e">
        <f>IF(ABS('Duplicate mass closure'!N29-'Duplicate mass closure'!N30)&gt;'Error Flags'!N$3,'Duplicate mass closure'!N30,"")</f>
        <v>#DIV/0!</v>
      </c>
      <c r="O31" s="23" t="str">
        <f>IF(ABS('Duplicate mass closure'!O29-'Duplicate mass closure'!O30)&gt;'Error Flags'!O$3,'Duplicate mass closure'!O30,"")</f>
        <v/>
      </c>
      <c r="P31" s="23" t="str">
        <f>IF(ABS('Duplicate mass closure'!P29-'Duplicate mass closure'!P30)&gt;'Error Flags'!P$3,'Duplicate mass closure'!P30,"")</f>
        <v/>
      </c>
      <c r="Q31" s="23" t="str">
        <f>IF(ABS('Duplicate mass closure'!Q29-'Duplicate mass closure'!Q30)&gt;'Error Flags'!Q$3,'Duplicate mass closure'!Q30,"")</f>
        <v/>
      </c>
    </row>
    <row r="32" spans="1:17">
      <c r="A32" s="5">
        <v>15</v>
      </c>
      <c r="B32" s="5">
        <f>'Duplicate mass closure'!B31</f>
        <v>0</v>
      </c>
      <c r="C32" s="23" t="str">
        <f>IF(ABS('Duplicate mass closure'!C31-'Duplicate mass closure'!C32)&gt;'Error Flags'!C$3,'Duplicate mass closure'!C31,"")</f>
        <v/>
      </c>
      <c r="D32" s="23" t="str">
        <f>IF(ABS('Duplicate mass closure'!D31-'Duplicate mass closure'!D32)&gt;'Error Flags'!D$3,'Duplicate mass closure'!D31,"")</f>
        <v/>
      </c>
      <c r="E32" s="23" t="str">
        <f>IF(ABS('Duplicate mass closure'!E31-'Duplicate mass closure'!E32)&gt;'Error Flags'!E$3,'Duplicate mass closure'!E31,"")</f>
        <v/>
      </c>
      <c r="F32" s="23" t="str">
        <f>IF(ABS('Duplicate mass closure'!F31-'Duplicate mass closure'!F32)&gt;'Error Flags'!F$3,'Duplicate mass closure'!F31,"")</f>
        <v/>
      </c>
      <c r="G32" s="23" t="str">
        <f>IF(ABS('Duplicate mass closure'!G31-'Duplicate mass closure'!G32)&gt;'Error Flags'!G$3,'Duplicate mass closure'!G31,"")</f>
        <v/>
      </c>
      <c r="H32" s="23" t="str">
        <f>IF(ABS('Duplicate mass closure'!H31-'Duplicate mass closure'!H32)&gt;'Error Flags'!H$3,'Duplicate mass closure'!H31,"")</f>
        <v/>
      </c>
      <c r="I32" s="23" t="str">
        <f>IF(ABS('Duplicate mass closure'!I31-'Duplicate mass closure'!I32)&gt;'Error Flags'!I$3,'Duplicate mass closure'!I31,"")</f>
        <v/>
      </c>
      <c r="J32" s="23" t="e">
        <f>IF(ABS('Duplicate mass closure'!J31-'Duplicate mass closure'!J32)&gt;'Error Flags'!J$3,'Duplicate mass closure'!J31,"")</f>
        <v>#DIV/0!</v>
      </c>
      <c r="K32" s="23" t="e">
        <f>IF(ABS('Duplicate mass closure'!K31-'Duplicate mass closure'!K32)&gt;'Error Flags'!K$3,'Duplicate mass closure'!K31,"")</f>
        <v>#DIV/0!</v>
      </c>
      <c r="L32" s="23" t="e">
        <f>IF(ABS('Duplicate mass closure'!L31-'Duplicate mass closure'!L32)&gt;'Error Flags'!L$3,'Duplicate mass closure'!L31,"")</f>
        <v>#DIV/0!</v>
      </c>
      <c r="M32" s="23" t="e">
        <f>IF(ABS('Duplicate mass closure'!M31-'Duplicate mass closure'!M32)&gt;'Error Flags'!M$3,'Duplicate mass closure'!M31,"")</f>
        <v>#DIV/0!</v>
      </c>
      <c r="N32" s="23" t="e">
        <f>IF(ABS('Duplicate mass closure'!N31-'Duplicate mass closure'!N32)&gt;'Error Flags'!N$3,'Duplicate mass closure'!N31,"")</f>
        <v>#DIV/0!</v>
      </c>
      <c r="O32" s="23" t="str">
        <f>IF(ABS('Duplicate mass closure'!O31-'Duplicate mass closure'!O32)&gt;'Error Flags'!O$3,'Duplicate mass closure'!O31,"")</f>
        <v/>
      </c>
      <c r="P32" s="23" t="str">
        <f>IF(ABS('Duplicate mass closure'!P31-'Duplicate mass closure'!P32)&gt;'Error Flags'!P$3,'Duplicate mass closure'!P31,"")</f>
        <v/>
      </c>
      <c r="Q32" s="23" t="str">
        <f>IF(ABS('Duplicate mass closure'!Q31-'Duplicate mass closure'!Q32)&gt;'Error Flags'!Q$3,'Duplicate mass closure'!Q31,"")</f>
        <v/>
      </c>
    </row>
    <row r="33" spans="1:17">
      <c r="A33" s="5" t="s">
        <v>22</v>
      </c>
      <c r="B33" s="5">
        <f>'Duplicate mass closure'!B32</f>
        <v>0</v>
      </c>
      <c r="C33" s="23" t="str">
        <f>IF(ABS('Duplicate mass closure'!C31-'Duplicate mass closure'!C32)&gt;'Error Flags'!C$3,'Duplicate mass closure'!C32,"")</f>
        <v/>
      </c>
      <c r="D33" s="23" t="str">
        <f>IF(ABS('Duplicate mass closure'!D31-'Duplicate mass closure'!D32)&gt;'Error Flags'!D$3,'Duplicate mass closure'!D32,"")</f>
        <v/>
      </c>
      <c r="E33" s="23" t="str">
        <f>IF(ABS('Duplicate mass closure'!E31-'Duplicate mass closure'!E32)&gt;'Error Flags'!E$3,'Duplicate mass closure'!E32,"")</f>
        <v/>
      </c>
      <c r="F33" s="23" t="str">
        <f>IF(ABS('Duplicate mass closure'!F31-'Duplicate mass closure'!F32)&gt;'Error Flags'!F$3,'Duplicate mass closure'!F32,"")</f>
        <v/>
      </c>
      <c r="G33" s="23" t="str">
        <f>IF(ABS('Duplicate mass closure'!G31-'Duplicate mass closure'!G32)&gt;'Error Flags'!G$3,'Duplicate mass closure'!G32,"")</f>
        <v/>
      </c>
      <c r="H33" s="23" t="str">
        <f>IF(ABS('Duplicate mass closure'!H31-'Duplicate mass closure'!H32)&gt;'Error Flags'!H$3,'Duplicate mass closure'!H32,"")</f>
        <v/>
      </c>
      <c r="I33" s="23" t="str">
        <f>IF(ABS('Duplicate mass closure'!I31-'Duplicate mass closure'!I32)&gt;'Error Flags'!I$3,'Duplicate mass closure'!I32,"")</f>
        <v/>
      </c>
      <c r="J33" s="23" t="e">
        <f>IF(ABS('Duplicate mass closure'!J31-'Duplicate mass closure'!J32)&gt;'Error Flags'!J$3,'Duplicate mass closure'!J32,"")</f>
        <v>#DIV/0!</v>
      </c>
      <c r="K33" s="23" t="e">
        <f>IF(ABS('Duplicate mass closure'!K31-'Duplicate mass closure'!K32)&gt;'Error Flags'!K$3,'Duplicate mass closure'!K32,"")</f>
        <v>#DIV/0!</v>
      </c>
      <c r="L33" s="23" t="e">
        <f>IF(ABS('Duplicate mass closure'!L31-'Duplicate mass closure'!L32)&gt;'Error Flags'!L$3,'Duplicate mass closure'!L32,"")</f>
        <v>#DIV/0!</v>
      </c>
      <c r="M33" s="23" t="e">
        <f>IF(ABS('Duplicate mass closure'!M31-'Duplicate mass closure'!M32)&gt;'Error Flags'!M$3,'Duplicate mass closure'!M32,"")</f>
        <v>#DIV/0!</v>
      </c>
      <c r="N33" s="23" t="e">
        <f>IF(ABS('Duplicate mass closure'!N31-'Duplicate mass closure'!N32)&gt;'Error Flags'!N$3,'Duplicate mass closure'!N32,"")</f>
        <v>#DIV/0!</v>
      </c>
      <c r="O33" s="23" t="str">
        <f>IF(ABS('Duplicate mass closure'!O31-'Duplicate mass closure'!O32)&gt;'Error Flags'!O$3,'Duplicate mass closure'!O32,"")</f>
        <v/>
      </c>
      <c r="P33" s="23" t="str">
        <f>IF(ABS('Duplicate mass closure'!P31-'Duplicate mass closure'!P32)&gt;'Error Flags'!P$3,'Duplicate mass closure'!P32,"")</f>
        <v/>
      </c>
      <c r="Q33" s="23" t="str">
        <f>IF(ABS('Duplicate mass closure'!Q31-'Duplicate mass closure'!Q32)&gt;'Error Flags'!Q$3,'Duplicate mass closure'!Q32,"")</f>
        <v/>
      </c>
    </row>
    <row r="34" spans="1:17">
      <c r="A34" s="5">
        <v>16</v>
      </c>
      <c r="B34" s="5">
        <f>'Duplicate mass closure'!B33</f>
        <v>0</v>
      </c>
      <c r="C34" s="23" t="str">
        <f>IF(ABS('Duplicate mass closure'!C33-'Duplicate mass closure'!C34)&gt;'Error Flags'!C$3,'Duplicate mass closure'!C33,"")</f>
        <v/>
      </c>
      <c r="D34" s="23" t="str">
        <f>IF(ABS('Duplicate mass closure'!D33-'Duplicate mass closure'!D34)&gt;'Error Flags'!D$3,'Duplicate mass closure'!D33,"")</f>
        <v/>
      </c>
      <c r="E34" s="23" t="str">
        <f>IF(ABS('Duplicate mass closure'!E33-'Duplicate mass closure'!E34)&gt;'Error Flags'!E$3,'Duplicate mass closure'!E33,"")</f>
        <v/>
      </c>
      <c r="F34" s="23" t="str">
        <f>IF(ABS('Duplicate mass closure'!F33-'Duplicate mass closure'!F34)&gt;'Error Flags'!F$3,'Duplicate mass closure'!F33,"")</f>
        <v/>
      </c>
      <c r="G34" s="23" t="str">
        <f>IF(ABS('Duplicate mass closure'!G33-'Duplicate mass closure'!G34)&gt;'Error Flags'!G$3,'Duplicate mass closure'!G33,"")</f>
        <v/>
      </c>
      <c r="H34" s="23" t="str">
        <f>IF(ABS('Duplicate mass closure'!H33-'Duplicate mass closure'!H34)&gt;'Error Flags'!H$3,'Duplicate mass closure'!H33,"")</f>
        <v/>
      </c>
      <c r="I34" s="23" t="str">
        <f>IF(ABS('Duplicate mass closure'!I33-'Duplicate mass closure'!I34)&gt;'Error Flags'!I$3,'Duplicate mass closure'!I33,"")</f>
        <v/>
      </c>
      <c r="J34" s="23" t="e">
        <f>IF(ABS('Duplicate mass closure'!J33-'Duplicate mass closure'!J34)&gt;'Error Flags'!J$3,'Duplicate mass closure'!J33,"")</f>
        <v>#DIV/0!</v>
      </c>
      <c r="K34" s="23" t="e">
        <f>IF(ABS('Duplicate mass closure'!K33-'Duplicate mass closure'!K34)&gt;'Error Flags'!K$3,'Duplicate mass closure'!K33,"")</f>
        <v>#DIV/0!</v>
      </c>
      <c r="L34" s="23" t="e">
        <f>IF(ABS('Duplicate mass closure'!L33-'Duplicate mass closure'!L34)&gt;'Error Flags'!L$3,'Duplicate mass closure'!L33,"")</f>
        <v>#DIV/0!</v>
      </c>
      <c r="M34" s="23" t="e">
        <f>IF(ABS('Duplicate mass closure'!M33-'Duplicate mass closure'!M34)&gt;'Error Flags'!M$3,'Duplicate mass closure'!M33,"")</f>
        <v>#DIV/0!</v>
      </c>
      <c r="N34" s="23" t="e">
        <f>IF(ABS('Duplicate mass closure'!N33-'Duplicate mass closure'!N34)&gt;'Error Flags'!N$3,'Duplicate mass closure'!N33,"")</f>
        <v>#DIV/0!</v>
      </c>
      <c r="O34" s="23" t="str">
        <f>IF(ABS('Duplicate mass closure'!O33-'Duplicate mass closure'!O34)&gt;'Error Flags'!O$3,'Duplicate mass closure'!O33,"")</f>
        <v/>
      </c>
      <c r="P34" s="23" t="str">
        <f>IF(ABS('Duplicate mass closure'!P33-'Duplicate mass closure'!P34)&gt;'Error Flags'!P$3,'Duplicate mass closure'!P33,"")</f>
        <v/>
      </c>
      <c r="Q34" s="23" t="str">
        <f>IF(ABS('Duplicate mass closure'!Q33-'Duplicate mass closure'!Q34)&gt;'Error Flags'!Q$3,'Duplicate mass closure'!Q33,"")</f>
        <v/>
      </c>
    </row>
    <row r="35" spans="1:17">
      <c r="A35" s="5" t="s">
        <v>23</v>
      </c>
      <c r="B35" s="5">
        <f>'Duplicate mass closure'!B34</f>
        <v>0</v>
      </c>
      <c r="C35" s="23" t="str">
        <f>IF(ABS('Duplicate mass closure'!C33-'Duplicate mass closure'!C34)&gt;'Error Flags'!C$3,'Duplicate mass closure'!C34,"")</f>
        <v/>
      </c>
      <c r="D35" s="23" t="str">
        <f>IF(ABS('Duplicate mass closure'!D33-'Duplicate mass closure'!D34)&gt;'Error Flags'!D$3,'Duplicate mass closure'!D34,"")</f>
        <v/>
      </c>
      <c r="E35" s="23" t="str">
        <f>IF(ABS('Duplicate mass closure'!E33-'Duplicate mass closure'!E34)&gt;'Error Flags'!E$3,'Duplicate mass closure'!E34,"")</f>
        <v/>
      </c>
      <c r="F35" s="23" t="str">
        <f>IF(ABS('Duplicate mass closure'!F33-'Duplicate mass closure'!F34)&gt;'Error Flags'!F$3,'Duplicate mass closure'!F34,"")</f>
        <v/>
      </c>
      <c r="G35" s="23" t="str">
        <f>IF(ABS('Duplicate mass closure'!G33-'Duplicate mass closure'!G34)&gt;'Error Flags'!G$3,'Duplicate mass closure'!G34,"")</f>
        <v/>
      </c>
      <c r="H35" s="23" t="str">
        <f>IF(ABS('Duplicate mass closure'!H33-'Duplicate mass closure'!H34)&gt;'Error Flags'!H$3,'Duplicate mass closure'!H34,"")</f>
        <v/>
      </c>
      <c r="I35" s="23" t="str">
        <f>IF(ABS('Duplicate mass closure'!I33-'Duplicate mass closure'!I34)&gt;'Error Flags'!I$3,'Duplicate mass closure'!I34,"")</f>
        <v/>
      </c>
      <c r="J35" s="23" t="e">
        <f>IF(ABS('Duplicate mass closure'!J33-'Duplicate mass closure'!J34)&gt;'Error Flags'!J$3,'Duplicate mass closure'!J34,"")</f>
        <v>#DIV/0!</v>
      </c>
      <c r="K35" s="23" t="e">
        <f>IF(ABS('Duplicate mass closure'!K33-'Duplicate mass closure'!K34)&gt;'Error Flags'!K$3,'Duplicate mass closure'!K34,"")</f>
        <v>#DIV/0!</v>
      </c>
      <c r="L35" s="23" t="e">
        <f>IF(ABS('Duplicate mass closure'!L33-'Duplicate mass closure'!L34)&gt;'Error Flags'!L$3,'Duplicate mass closure'!L34,"")</f>
        <v>#DIV/0!</v>
      </c>
      <c r="M35" s="23" t="e">
        <f>IF(ABS('Duplicate mass closure'!M33-'Duplicate mass closure'!M34)&gt;'Error Flags'!M$3,'Duplicate mass closure'!M34,"")</f>
        <v>#DIV/0!</v>
      </c>
      <c r="N35" s="23" t="e">
        <f>IF(ABS('Duplicate mass closure'!N33-'Duplicate mass closure'!N34)&gt;'Error Flags'!N$3,'Duplicate mass closure'!N34,"")</f>
        <v>#DIV/0!</v>
      </c>
      <c r="O35" s="23" t="str">
        <f>IF(ABS('Duplicate mass closure'!O33-'Duplicate mass closure'!O34)&gt;'Error Flags'!O$3,'Duplicate mass closure'!O34,"")</f>
        <v/>
      </c>
      <c r="P35" s="23" t="str">
        <f>IF(ABS('Duplicate mass closure'!P33-'Duplicate mass closure'!P34)&gt;'Error Flags'!P$3,'Duplicate mass closure'!P34,"")</f>
        <v/>
      </c>
      <c r="Q35" s="23" t="str">
        <f>IF(ABS('Duplicate mass closure'!Q33-'Duplicate mass closure'!Q34)&gt;'Error Flags'!Q$3,'Duplicate mass closure'!Q34,"")</f>
        <v/>
      </c>
    </row>
    <row r="36" spans="1:17">
      <c r="A36" s="5">
        <v>17</v>
      </c>
      <c r="B36" s="5">
        <f>'Duplicate mass closure'!B35</f>
        <v>0</v>
      </c>
      <c r="C36" s="23" t="str">
        <f>IF(ABS('Duplicate mass closure'!C35-'Duplicate mass closure'!C36)&gt;'Error Flags'!C$3,'Duplicate mass closure'!C35,"")</f>
        <v/>
      </c>
      <c r="D36" s="23" t="str">
        <f>IF(ABS('Duplicate mass closure'!D35-'Duplicate mass closure'!D36)&gt;'Error Flags'!D$3,'Duplicate mass closure'!D35,"")</f>
        <v/>
      </c>
      <c r="E36" s="23" t="str">
        <f>IF(ABS('Duplicate mass closure'!E35-'Duplicate mass closure'!E36)&gt;'Error Flags'!E$3,'Duplicate mass closure'!E35,"")</f>
        <v/>
      </c>
      <c r="F36" s="23" t="str">
        <f>IF(ABS('Duplicate mass closure'!F35-'Duplicate mass closure'!F36)&gt;'Error Flags'!F$3,'Duplicate mass closure'!F35,"")</f>
        <v/>
      </c>
      <c r="G36" s="23" t="str">
        <f>IF(ABS('Duplicate mass closure'!G35-'Duplicate mass closure'!G36)&gt;'Error Flags'!G$3,'Duplicate mass closure'!G35,"")</f>
        <v/>
      </c>
      <c r="H36" s="23" t="str">
        <f>IF(ABS('Duplicate mass closure'!H35-'Duplicate mass closure'!H36)&gt;'Error Flags'!H$3,'Duplicate mass closure'!H35,"")</f>
        <v/>
      </c>
      <c r="I36" s="23" t="str">
        <f>IF(ABS('Duplicate mass closure'!I35-'Duplicate mass closure'!I36)&gt;'Error Flags'!I$3,'Duplicate mass closure'!I35,"")</f>
        <v/>
      </c>
      <c r="J36" s="23" t="e">
        <f>IF(ABS('Duplicate mass closure'!J35-'Duplicate mass closure'!J36)&gt;'Error Flags'!J$3,'Duplicate mass closure'!J35,"")</f>
        <v>#DIV/0!</v>
      </c>
      <c r="K36" s="23" t="e">
        <f>IF(ABS('Duplicate mass closure'!K35-'Duplicate mass closure'!K36)&gt;'Error Flags'!K$3,'Duplicate mass closure'!K35,"")</f>
        <v>#DIV/0!</v>
      </c>
      <c r="L36" s="23" t="e">
        <f>IF(ABS('Duplicate mass closure'!L35-'Duplicate mass closure'!L36)&gt;'Error Flags'!L$3,'Duplicate mass closure'!L35,"")</f>
        <v>#DIV/0!</v>
      </c>
      <c r="M36" s="23" t="e">
        <f>IF(ABS('Duplicate mass closure'!M35-'Duplicate mass closure'!M36)&gt;'Error Flags'!M$3,'Duplicate mass closure'!M35,"")</f>
        <v>#DIV/0!</v>
      </c>
      <c r="N36" s="23" t="e">
        <f>IF(ABS('Duplicate mass closure'!N35-'Duplicate mass closure'!N36)&gt;'Error Flags'!N$3,'Duplicate mass closure'!N35,"")</f>
        <v>#DIV/0!</v>
      </c>
      <c r="O36" s="23" t="str">
        <f>IF(ABS('Duplicate mass closure'!O35-'Duplicate mass closure'!O36)&gt;'Error Flags'!O$3,'Duplicate mass closure'!O35,"")</f>
        <v/>
      </c>
      <c r="P36" s="23" t="str">
        <f>IF(ABS('Duplicate mass closure'!P35-'Duplicate mass closure'!P36)&gt;'Error Flags'!P$3,'Duplicate mass closure'!P35,"")</f>
        <v/>
      </c>
      <c r="Q36" s="23" t="str">
        <f>IF(ABS('Duplicate mass closure'!Q35-'Duplicate mass closure'!Q36)&gt;'Error Flags'!Q$3,'Duplicate mass closure'!Q35,"")</f>
        <v/>
      </c>
    </row>
    <row r="37" spans="1:17">
      <c r="A37" s="5" t="s">
        <v>24</v>
      </c>
      <c r="B37" s="5">
        <f>'Duplicate mass closure'!B36</f>
        <v>0</v>
      </c>
      <c r="C37" s="23" t="str">
        <f>IF(ABS('Duplicate mass closure'!C35-'Duplicate mass closure'!C36)&gt;'Error Flags'!C$3,'Duplicate mass closure'!C36,"")</f>
        <v/>
      </c>
      <c r="D37" s="23" t="str">
        <f>IF(ABS('Duplicate mass closure'!D35-'Duplicate mass closure'!D36)&gt;'Error Flags'!D$3,'Duplicate mass closure'!D36,"")</f>
        <v/>
      </c>
      <c r="E37" s="23" t="str">
        <f>IF(ABS('Duplicate mass closure'!E35-'Duplicate mass closure'!E36)&gt;'Error Flags'!E$3,'Duplicate mass closure'!E36,"")</f>
        <v/>
      </c>
      <c r="F37" s="23" t="str">
        <f>IF(ABS('Duplicate mass closure'!F35-'Duplicate mass closure'!F36)&gt;'Error Flags'!F$3,'Duplicate mass closure'!F36,"")</f>
        <v/>
      </c>
      <c r="G37" s="23" t="str">
        <f>IF(ABS('Duplicate mass closure'!G35-'Duplicate mass closure'!G36)&gt;'Error Flags'!G$3,'Duplicate mass closure'!G36,"")</f>
        <v/>
      </c>
      <c r="H37" s="23" t="str">
        <f>IF(ABS('Duplicate mass closure'!H35-'Duplicate mass closure'!H36)&gt;'Error Flags'!H$3,'Duplicate mass closure'!H36,"")</f>
        <v/>
      </c>
      <c r="I37" s="23" t="str">
        <f>IF(ABS('Duplicate mass closure'!I35-'Duplicate mass closure'!I36)&gt;'Error Flags'!I$3,'Duplicate mass closure'!I36,"")</f>
        <v/>
      </c>
      <c r="J37" s="23" t="e">
        <f>IF(ABS('Duplicate mass closure'!J35-'Duplicate mass closure'!J36)&gt;'Error Flags'!J$3,'Duplicate mass closure'!J36,"")</f>
        <v>#DIV/0!</v>
      </c>
      <c r="K37" s="23" t="e">
        <f>IF(ABS('Duplicate mass closure'!K35-'Duplicate mass closure'!K36)&gt;'Error Flags'!K$3,'Duplicate mass closure'!K36,"")</f>
        <v>#DIV/0!</v>
      </c>
      <c r="L37" s="23" t="e">
        <f>IF(ABS('Duplicate mass closure'!L35-'Duplicate mass closure'!L36)&gt;'Error Flags'!L$3,'Duplicate mass closure'!L36,"")</f>
        <v>#DIV/0!</v>
      </c>
      <c r="M37" s="23" t="e">
        <f>IF(ABS('Duplicate mass closure'!M35-'Duplicate mass closure'!M36)&gt;'Error Flags'!M$3,'Duplicate mass closure'!M36,"")</f>
        <v>#DIV/0!</v>
      </c>
      <c r="N37" s="23" t="e">
        <f>IF(ABS('Duplicate mass closure'!N35-'Duplicate mass closure'!N36)&gt;'Error Flags'!N$3,'Duplicate mass closure'!N36,"")</f>
        <v>#DIV/0!</v>
      </c>
      <c r="O37" s="23" t="str">
        <f>IF(ABS('Duplicate mass closure'!O35-'Duplicate mass closure'!O36)&gt;'Error Flags'!O$3,'Duplicate mass closure'!O36,"")</f>
        <v/>
      </c>
      <c r="P37" s="23" t="str">
        <f>IF(ABS('Duplicate mass closure'!P35-'Duplicate mass closure'!P36)&gt;'Error Flags'!P$3,'Duplicate mass closure'!P36,"")</f>
        <v/>
      </c>
      <c r="Q37" s="23" t="str">
        <f>IF(ABS('Duplicate mass closure'!Q35-'Duplicate mass closure'!Q36)&gt;'Error Flags'!Q$3,'Duplicate mass closure'!Q36,"")</f>
        <v/>
      </c>
    </row>
    <row r="38" spans="1:17">
      <c r="A38" s="5">
        <v>18</v>
      </c>
      <c r="B38" s="5">
        <f>'Duplicate mass closure'!B37</f>
        <v>0</v>
      </c>
      <c r="C38" s="23" t="str">
        <f>IF(ABS('Duplicate mass closure'!C37-'Duplicate mass closure'!C38)&gt;'Error Flags'!C$3,'Duplicate mass closure'!C37,"")</f>
        <v/>
      </c>
      <c r="D38" s="23" t="str">
        <f>IF(ABS('Duplicate mass closure'!D37-'Duplicate mass closure'!D38)&gt;'Error Flags'!D$3,'Duplicate mass closure'!D37,"")</f>
        <v/>
      </c>
      <c r="E38" s="23" t="str">
        <f>IF(ABS('Duplicate mass closure'!E37-'Duplicate mass closure'!E38)&gt;'Error Flags'!E$3,'Duplicate mass closure'!E37,"")</f>
        <v/>
      </c>
      <c r="F38" s="23" t="str">
        <f>IF(ABS('Duplicate mass closure'!F37-'Duplicate mass closure'!F38)&gt;'Error Flags'!F$3,'Duplicate mass closure'!F37,"")</f>
        <v/>
      </c>
      <c r="G38" s="23" t="str">
        <f>IF(ABS('Duplicate mass closure'!G37-'Duplicate mass closure'!G38)&gt;'Error Flags'!G$3,'Duplicate mass closure'!G37,"")</f>
        <v/>
      </c>
      <c r="H38" s="23" t="str">
        <f>IF(ABS('Duplicate mass closure'!H37-'Duplicate mass closure'!H38)&gt;'Error Flags'!H$3,'Duplicate mass closure'!H37,"")</f>
        <v/>
      </c>
      <c r="I38" s="23" t="str">
        <f>IF(ABS('Duplicate mass closure'!I37-'Duplicate mass closure'!I38)&gt;'Error Flags'!I$3,'Duplicate mass closure'!I37,"")</f>
        <v/>
      </c>
      <c r="J38" s="23" t="e">
        <f>IF(ABS('Duplicate mass closure'!J37-'Duplicate mass closure'!J38)&gt;'Error Flags'!J$3,'Duplicate mass closure'!J37,"")</f>
        <v>#DIV/0!</v>
      </c>
      <c r="K38" s="23" t="e">
        <f>IF(ABS('Duplicate mass closure'!K37-'Duplicate mass closure'!K38)&gt;'Error Flags'!K$3,'Duplicate mass closure'!K37,"")</f>
        <v>#DIV/0!</v>
      </c>
      <c r="L38" s="23" t="e">
        <f>IF(ABS('Duplicate mass closure'!L37-'Duplicate mass closure'!L38)&gt;'Error Flags'!L$3,'Duplicate mass closure'!L37,"")</f>
        <v>#DIV/0!</v>
      </c>
      <c r="M38" s="23" t="e">
        <f>IF(ABS('Duplicate mass closure'!M37-'Duplicate mass closure'!M38)&gt;'Error Flags'!M$3,'Duplicate mass closure'!M37,"")</f>
        <v>#DIV/0!</v>
      </c>
      <c r="N38" s="23" t="e">
        <f>IF(ABS('Duplicate mass closure'!N37-'Duplicate mass closure'!N38)&gt;'Error Flags'!N$3,'Duplicate mass closure'!N37,"")</f>
        <v>#DIV/0!</v>
      </c>
      <c r="O38" s="23" t="str">
        <f>IF(ABS('Duplicate mass closure'!O37-'Duplicate mass closure'!O38)&gt;'Error Flags'!O$3,'Duplicate mass closure'!O37,"")</f>
        <v/>
      </c>
      <c r="P38" s="23" t="str">
        <f>IF(ABS('Duplicate mass closure'!P37-'Duplicate mass closure'!P38)&gt;'Error Flags'!P$3,'Duplicate mass closure'!P37,"")</f>
        <v/>
      </c>
      <c r="Q38" s="23" t="str">
        <f>IF(ABS('Duplicate mass closure'!Q37-'Duplicate mass closure'!Q38)&gt;'Error Flags'!Q$3,'Duplicate mass closure'!Q37,"")</f>
        <v/>
      </c>
    </row>
    <row r="39" spans="1:17">
      <c r="A39" s="5" t="s">
        <v>25</v>
      </c>
      <c r="B39" s="5">
        <f>'Duplicate mass closure'!B38</f>
        <v>0</v>
      </c>
      <c r="C39" s="23" t="str">
        <f>IF(ABS('Duplicate mass closure'!C37-'Duplicate mass closure'!C38)&gt;'Error Flags'!C$3,'Duplicate mass closure'!C38,"")</f>
        <v/>
      </c>
      <c r="D39" s="23" t="str">
        <f>IF(ABS('Duplicate mass closure'!D37-'Duplicate mass closure'!D38)&gt;'Error Flags'!D$3,'Duplicate mass closure'!D38,"")</f>
        <v/>
      </c>
      <c r="E39" s="23" t="str">
        <f>IF(ABS('Duplicate mass closure'!E37-'Duplicate mass closure'!E38)&gt;'Error Flags'!E$3,'Duplicate mass closure'!E38,"")</f>
        <v/>
      </c>
      <c r="F39" s="23" t="str">
        <f>IF(ABS('Duplicate mass closure'!F37-'Duplicate mass closure'!F38)&gt;'Error Flags'!F$3,'Duplicate mass closure'!F38,"")</f>
        <v/>
      </c>
      <c r="G39" s="23" t="str">
        <f>IF(ABS('Duplicate mass closure'!G37-'Duplicate mass closure'!G38)&gt;'Error Flags'!G$3,'Duplicate mass closure'!G38,"")</f>
        <v/>
      </c>
      <c r="H39" s="23" t="str">
        <f>IF(ABS('Duplicate mass closure'!H37-'Duplicate mass closure'!H38)&gt;'Error Flags'!H$3,'Duplicate mass closure'!H38,"")</f>
        <v/>
      </c>
      <c r="I39" s="23" t="str">
        <f>IF(ABS('Duplicate mass closure'!I37-'Duplicate mass closure'!I38)&gt;'Error Flags'!I$3,'Duplicate mass closure'!I38,"")</f>
        <v/>
      </c>
      <c r="J39" s="23" t="e">
        <f>IF(ABS('Duplicate mass closure'!J37-'Duplicate mass closure'!J38)&gt;'Error Flags'!J$3,'Duplicate mass closure'!J38,"")</f>
        <v>#DIV/0!</v>
      </c>
      <c r="K39" s="23" t="e">
        <f>IF(ABS('Duplicate mass closure'!K37-'Duplicate mass closure'!K38)&gt;'Error Flags'!K$3,'Duplicate mass closure'!K38,"")</f>
        <v>#DIV/0!</v>
      </c>
      <c r="L39" s="23" t="e">
        <f>IF(ABS('Duplicate mass closure'!L37-'Duplicate mass closure'!L38)&gt;'Error Flags'!L$3,'Duplicate mass closure'!L38,"")</f>
        <v>#DIV/0!</v>
      </c>
      <c r="M39" s="23" t="e">
        <f>IF(ABS('Duplicate mass closure'!M37-'Duplicate mass closure'!M38)&gt;'Error Flags'!M$3,'Duplicate mass closure'!M38,"")</f>
        <v>#DIV/0!</v>
      </c>
      <c r="N39" s="23" t="e">
        <f>IF(ABS('Duplicate mass closure'!N37-'Duplicate mass closure'!N38)&gt;'Error Flags'!N$3,'Duplicate mass closure'!N38,"")</f>
        <v>#DIV/0!</v>
      </c>
      <c r="O39" s="23" t="str">
        <f>IF(ABS('Duplicate mass closure'!O37-'Duplicate mass closure'!O38)&gt;'Error Flags'!O$3,'Duplicate mass closure'!O38,"")</f>
        <v/>
      </c>
      <c r="P39" s="23" t="str">
        <f>IF(ABS('Duplicate mass closure'!P37-'Duplicate mass closure'!P38)&gt;'Error Flags'!P$3,'Duplicate mass closure'!P38,"")</f>
        <v/>
      </c>
      <c r="Q39" s="23" t="str">
        <f>IF(ABS('Duplicate mass closure'!Q37-'Duplicate mass closure'!Q38)&gt;'Error Flags'!Q$3,'Duplicate mass closure'!Q38,"")</f>
        <v/>
      </c>
    </row>
    <row r="40" spans="1:17">
      <c r="A40" s="5">
        <v>19</v>
      </c>
      <c r="B40" s="5">
        <f>'Duplicate mass closure'!B39</f>
        <v>0</v>
      </c>
      <c r="C40" s="23" t="str">
        <f>IF(ABS('Duplicate mass closure'!C39-'Duplicate mass closure'!C40)&gt;'Error Flags'!C$3,'Duplicate mass closure'!C39,"")</f>
        <v/>
      </c>
      <c r="D40" s="23" t="str">
        <f>IF(ABS('Duplicate mass closure'!D39-'Duplicate mass closure'!D40)&gt;'Error Flags'!D$3,'Duplicate mass closure'!D39,"")</f>
        <v/>
      </c>
      <c r="E40" s="23" t="str">
        <f>IF(ABS('Duplicate mass closure'!E39-'Duplicate mass closure'!E40)&gt;'Error Flags'!E$3,'Duplicate mass closure'!E39,"")</f>
        <v/>
      </c>
      <c r="F40" s="23" t="str">
        <f>IF(ABS('Duplicate mass closure'!F39-'Duplicate mass closure'!F40)&gt;'Error Flags'!F$3,'Duplicate mass closure'!F39,"")</f>
        <v/>
      </c>
      <c r="G40" s="23" t="str">
        <f>IF(ABS('Duplicate mass closure'!G39-'Duplicate mass closure'!G40)&gt;'Error Flags'!G$3,'Duplicate mass closure'!G39,"")</f>
        <v/>
      </c>
      <c r="H40" s="23" t="str">
        <f>IF(ABS('Duplicate mass closure'!H39-'Duplicate mass closure'!H40)&gt;'Error Flags'!H$3,'Duplicate mass closure'!H39,"")</f>
        <v/>
      </c>
      <c r="I40" s="23" t="str">
        <f>IF(ABS('Duplicate mass closure'!I39-'Duplicate mass closure'!I40)&gt;'Error Flags'!I$3,'Duplicate mass closure'!I39,"")</f>
        <v/>
      </c>
      <c r="J40" s="23" t="e">
        <f>IF(ABS('Duplicate mass closure'!J39-'Duplicate mass closure'!J40)&gt;'Error Flags'!J$3,'Duplicate mass closure'!J39,"")</f>
        <v>#DIV/0!</v>
      </c>
      <c r="K40" s="23" t="e">
        <f>IF(ABS('Duplicate mass closure'!K39-'Duplicate mass closure'!K40)&gt;'Error Flags'!K$3,'Duplicate mass closure'!K39,"")</f>
        <v>#DIV/0!</v>
      </c>
      <c r="L40" s="23" t="e">
        <f>IF(ABS('Duplicate mass closure'!L39-'Duplicate mass closure'!L40)&gt;'Error Flags'!L$3,'Duplicate mass closure'!L39,"")</f>
        <v>#DIV/0!</v>
      </c>
      <c r="M40" s="23" t="e">
        <f>IF(ABS('Duplicate mass closure'!M39-'Duplicate mass closure'!M40)&gt;'Error Flags'!M$3,'Duplicate mass closure'!M39,"")</f>
        <v>#DIV/0!</v>
      </c>
      <c r="N40" s="23" t="e">
        <f>IF(ABS('Duplicate mass closure'!N39-'Duplicate mass closure'!N40)&gt;'Error Flags'!N$3,'Duplicate mass closure'!N39,"")</f>
        <v>#DIV/0!</v>
      </c>
      <c r="O40" s="23" t="str">
        <f>IF(ABS('Duplicate mass closure'!O39-'Duplicate mass closure'!O40)&gt;'Error Flags'!O$3,'Duplicate mass closure'!O39,"")</f>
        <v/>
      </c>
      <c r="P40" s="23" t="str">
        <f>IF(ABS('Duplicate mass closure'!P39-'Duplicate mass closure'!P40)&gt;'Error Flags'!P$3,'Duplicate mass closure'!P39,"")</f>
        <v/>
      </c>
      <c r="Q40" s="23" t="str">
        <f>IF(ABS('Duplicate mass closure'!Q39-'Duplicate mass closure'!Q40)&gt;'Error Flags'!Q$3,'Duplicate mass closure'!Q39,"")</f>
        <v/>
      </c>
    </row>
    <row r="41" spans="1:17">
      <c r="A41" s="5" t="s">
        <v>26</v>
      </c>
      <c r="B41" s="5">
        <f>'Duplicate mass closure'!B40</f>
        <v>0</v>
      </c>
      <c r="C41" s="23" t="str">
        <f>IF(ABS('Duplicate mass closure'!C39-'Duplicate mass closure'!C40)&gt;'Error Flags'!C$3,'Duplicate mass closure'!C40,"")</f>
        <v/>
      </c>
      <c r="D41" s="23" t="str">
        <f>IF(ABS('Duplicate mass closure'!D39-'Duplicate mass closure'!D40)&gt;'Error Flags'!D$3,'Duplicate mass closure'!D40,"")</f>
        <v/>
      </c>
      <c r="E41" s="23" t="str">
        <f>IF(ABS('Duplicate mass closure'!E39-'Duplicate mass closure'!E40)&gt;'Error Flags'!E$3,'Duplicate mass closure'!E40,"")</f>
        <v/>
      </c>
      <c r="F41" s="23" t="str">
        <f>IF(ABS('Duplicate mass closure'!F39-'Duplicate mass closure'!F40)&gt;'Error Flags'!F$3,'Duplicate mass closure'!F40,"")</f>
        <v/>
      </c>
      <c r="G41" s="23" t="str">
        <f>IF(ABS('Duplicate mass closure'!G39-'Duplicate mass closure'!G40)&gt;'Error Flags'!G$3,'Duplicate mass closure'!G40,"")</f>
        <v/>
      </c>
      <c r="H41" s="23" t="str">
        <f>IF(ABS('Duplicate mass closure'!H39-'Duplicate mass closure'!H40)&gt;'Error Flags'!H$3,'Duplicate mass closure'!H40,"")</f>
        <v/>
      </c>
      <c r="I41" s="23" t="str">
        <f>IF(ABS('Duplicate mass closure'!I39-'Duplicate mass closure'!I40)&gt;'Error Flags'!I$3,'Duplicate mass closure'!I40,"")</f>
        <v/>
      </c>
      <c r="J41" s="23" t="e">
        <f>IF(ABS('Duplicate mass closure'!J39-'Duplicate mass closure'!J40)&gt;'Error Flags'!J$3,'Duplicate mass closure'!J40,"")</f>
        <v>#DIV/0!</v>
      </c>
      <c r="K41" s="23" t="e">
        <f>IF(ABS('Duplicate mass closure'!K39-'Duplicate mass closure'!K40)&gt;'Error Flags'!K$3,'Duplicate mass closure'!K40,"")</f>
        <v>#DIV/0!</v>
      </c>
      <c r="L41" s="23" t="e">
        <f>IF(ABS('Duplicate mass closure'!L39-'Duplicate mass closure'!L40)&gt;'Error Flags'!L$3,'Duplicate mass closure'!L40,"")</f>
        <v>#DIV/0!</v>
      </c>
      <c r="M41" s="23" t="e">
        <f>IF(ABS('Duplicate mass closure'!M39-'Duplicate mass closure'!M40)&gt;'Error Flags'!M$3,'Duplicate mass closure'!M40,"")</f>
        <v>#DIV/0!</v>
      </c>
      <c r="N41" s="23" t="e">
        <f>IF(ABS('Duplicate mass closure'!N39-'Duplicate mass closure'!N40)&gt;'Error Flags'!N$3,'Duplicate mass closure'!N40,"")</f>
        <v>#DIV/0!</v>
      </c>
      <c r="O41" s="23" t="str">
        <f>IF(ABS('Duplicate mass closure'!O39-'Duplicate mass closure'!O40)&gt;'Error Flags'!O$3,'Duplicate mass closure'!O40,"")</f>
        <v/>
      </c>
      <c r="P41" s="23" t="str">
        <f>IF(ABS('Duplicate mass closure'!P39-'Duplicate mass closure'!P40)&gt;'Error Flags'!P$3,'Duplicate mass closure'!P40,"")</f>
        <v/>
      </c>
      <c r="Q41" s="23" t="str">
        <f>IF(ABS('Duplicate mass closure'!Q39-'Duplicate mass closure'!Q40)&gt;'Error Flags'!Q$3,'Duplicate mass closure'!Q40,"")</f>
        <v/>
      </c>
    </row>
    <row r="42" spans="1:17">
      <c r="A42" s="5">
        <v>20</v>
      </c>
      <c r="B42" s="5">
        <f>'Duplicate mass closure'!B41</f>
        <v>0</v>
      </c>
      <c r="C42" s="23" t="str">
        <f>IF(ABS('Duplicate mass closure'!C41-'Duplicate mass closure'!C42)&gt;'Error Flags'!C$3,'Duplicate mass closure'!C41,"")</f>
        <v/>
      </c>
      <c r="D42" s="23" t="str">
        <f>IF(ABS('Duplicate mass closure'!D41-'Duplicate mass closure'!D42)&gt;'Error Flags'!D$3,'Duplicate mass closure'!D41,"")</f>
        <v/>
      </c>
      <c r="E42" s="23" t="str">
        <f>IF(ABS('Duplicate mass closure'!E41-'Duplicate mass closure'!E42)&gt;'Error Flags'!E$3,'Duplicate mass closure'!E41,"")</f>
        <v/>
      </c>
      <c r="F42" s="23" t="str">
        <f>IF(ABS('Duplicate mass closure'!F41-'Duplicate mass closure'!F42)&gt;'Error Flags'!F$3,'Duplicate mass closure'!F41,"")</f>
        <v/>
      </c>
      <c r="G42" s="23" t="str">
        <f>IF(ABS('Duplicate mass closure'!G41-'Duplicate mass closure'!G42)&gt;'Error Flags'!G$3,'Duplicate mass closure'!G41,"")</f>
        <v/>
      </c>
      <c r="H42" s="23" t="str">
        <f>IF(ABS('Duplicate mass closure'!H41-'Duplicate mass closure'!H42)&gt;'Error Flags'!H$3,'Duplicate mass closure'!H41,"")</f>
        <v/>
      </c>
      <c r="I42" s="23" t="str">
        <f>IF(ABS('Duplicate mass closure'!I41-'Duplicate mass closure'!I42)&gt;'Error Flags'!I$3,'Duplicate mass closure'!I41,"")</f>
        <v/>
      </c>
      <c r="J42" s="23" t="e">
        <f>IF(ABS('Duplicate mass closure'!J41-'Duplicate mass closure'!J42)&gt;'Error Flags'!J$3,'Duplicate mass closure'!J41,"")</f>
        <v>#DIV/0!</v>
      </c>
      <c r="K42" s="23" t="e">
        <f>IF(ABS('Duplicate mass closure'!K41-'Duplicate mass closure'!K42)&gt;'Error Flags'!K$3,'Duplicate mass closure'!K41,"")</f>
        <v>#DIV/0!</v>
      </c>
      <c r="L42" s="23" t="e">
        <f>IF(ABS('Duplicate mass closure'!L41-'Duplicate mass closure'!L42)&gt;'Error Flags'!L$3,'Duplicate mass closure'!L41,"")</f>
        <v>#DIV/0!</v>
      </c>
      <c r="M42" s="23" t="e">
        <f>IF(ABS('Duplicate mass closure'!M41-'Duplicate mass closure'!M42)&gt;'Error Flags'!M$3,'Duplicate mass closure'!M41,"")</f>
        <v>#DIV/0!</v>
      </c>
      <c r="N42" s="23" t="e">
        <f>IF(ABS('Duplicate mass closure'!N41-'Duplicate mass closure'!N42)&gt;'Error Flags'!N$3,'Duplicate mass closure'!N41,"")</f>
        <v>#DIV/0!</v>
      </c>
      <c r="O42" s="23" t="str">
        <f>IF(ABS('Duplicate mass closure'!O41-'Duplicate mass closure'!O42)&gt;'Error Flags'!O$3,'Duplicate mass closure'!O41,"")</f>
        <v/>
      </c>
      <c r="P42" s="23" t="str">
        <f>IF(ABS('Duplicate mass closure'!P41-'Duplicate mass closure'!P42)&gt;'Error Flags'!P$3,'Duplicate mass closure'!P41,"")</f>
        <v/>
      </c>
      <c r="Q42" s="23" t="str">
        <f>IF(ABS('Duplicate mass closure'!Q41-'Duplicate mass closure'!Q42)&gt;'Error Flags'!Q$3,'Duplicate mass closure'!Q41,"")</f>
        <v/>
      </c>
    </row>
    <row r="43" spans="1:17">
      <c r="A43" s="5" t="s">
        <v>27</v>
      </c>
      <c r="B43" s="5">
        <f>'Duplicate mass closure'!B42</f>
        <v>0</v>
      </c>
      <c r="C43" s="23" t="str">
        <f>IF(ABS('Duplicate mass closure'!C41-'Duplicate mass closure'!C42)&gt;'Error Flags'!C$3,'Duplicate mass closure'!C42,"")</f>
        <v/>
      </c>
      <c r="D43" s="23" t="str">
        <f>IF(ABS('Duplicate mass closure'!D41-'Duplicate mass closure'!D42)&gt;'Error Flags'!D$3,'Duplicate mass closure'!D42,"")</f>
        <v/>
      </c>
      <c r="E43" s="23" t="str">
        <f>IF(ABS('Duplicate mass closure'!E41-'Duplicate mass closure'!E42)&gt;'Error Flags'!E$3,'Duplicate mass closure'!E42,"")</f>
        <v/>
      </c>
      <c r="F43" s="23" t="str">
        <f>IF(ABS('Duplicate mass closure'!F41-'Duplicate mass closure'!F42)&gt;'Error Flags'!F$3,'Duplicate mass closure'!F42,"")</f>
        <v/>
      </c>
      <c r="G43" s="23" t="str">
        <f>IF(ABS('Duplicate mass closure'!G41-'Duplicate mass closure'!G42)&gt;'Error Flags'!G$3,'Duplicate mass closure'!G42,"")</f>
        <v/>
      </c>
      <c r="H43" s="23" t="str">
        <f>IF(ABS('Duplicate mass closure'!H41-'Duplicate mass closure'!H42)&gt;'Error Flags'!H$3,'Duplicate mass closure'!H42,"")</f>
        <v/>
      </c>
      <c r="I43" s="23" t="str">
        <f>IF(ABS('Duplicate mass closure'!I41-'Duplicate mass closure'!I42)&gt;'Error Flags'!I$3,'Duplicate mass closure'!I42,"")</f>
        <v/>
      </c>
      <c r="J43" s="23" t="e">
        <f>IF(ABS('Duplicate mass closure'!J41-'Duplicate mass closure'!J42)&gt;'Error Flags'!J$3,'Duplicate mass closure'!J42,"")</f>
        <v>#DIV/0!</v>
      </c>
      <c r="K43" s="23" t="e">
        <f>IF(ABS('Duplicate mass closure'!K41-'Duplicate mass closure'!K42)&gt;'Error Flags'!K$3,'Duplicate mass closure'!K42,"")</f>
        <v>#DIV/0!</v>
      </c>
      <c r="L43" s="23" t="e">
        <f>IF(ABS('Duplicate mass closure'!L41-'Duplicate mass closure'!L42)&gt;'Error Flags'!L$3,'Duplicate mass closure'!L42,"")</f>
        <v>#DIV/0!</v>
      </c>
      <c r="M43" s="23" t="e">
        <f>IF(ABS('Duplicate mass closure'!M41-'Duplicate mass closure'!M42)&gt;'Error Flags'!M$3,'Duplicate mass closure'!M42,"")</f>
        <v>#DIV/0!</v>
      </c>
      <c r="N43" s="23" t="e">
        <f>IF(ABS('Duplicate mass closure'!N41-'Duplicate mass closure'!N42)&gt;'Error Flags'!N$3,'Duplicate mass closure'!N42,"")</f>
        <v>#DIV/0!</v>
      </c>
      <c r="O43" s="23" t="str">
        <f>IF(ABS('Duplicate mass closure'!O41-'Duplicate mass closure'!O42)&gt;'Error Flags'!O$3,'Duplicate mass closure'!O42,"")</f>
        <v/>
      </c>
      <c r="P43" s="23" t="str">
        <f>IF(ABS('Duplicate mass closure'!P41-'Duplicate mass closure'!P42)&gt;'Error Flags'!P$3,'Duplicate mass closure'!P42,"")</f>
        <v/>
      </c>
      <c r="Q43" s="23" t="str">
        <f>IF(ABS('Duplicate mass closure'!Q41-'Duplicate mass closure'!Q42)&gt;'Error Flags'!Q$3,'Duplicate mass closure'!Q42,"")</f>
        <v/>
      </c>
    </row>
    <row r="44" spans="1:17">
      <c r="A44" s="5">
        <v>21</v>
      </c>
      <c r="B44" s="5">
        <f>'Duplicate mass closure'!B43</f>
        <v>0</v>
      </c>
      <c r="C44" s="23" t="str">
        <f>IF(ABS('Duplicate mass closure'!C43-'Duplicate mass closure'!C44)&gt;'Error Flags'!C$3,'Duplicate mass closure'!C43,"")</f>
        <v/>
      </c>
      <c r="D44" s="23" t="str">
        <f>IF(ABS('Duplicate mass closure'!D43-'Duplicate mass closure'!D44)&gt;'Error Flags'!D$3,'Duplicate mass closure'!D43,"")</f>
        <v/>
      </c>
      <c r="E44" s="23" t="str">
        <f>IF(ABS('Duplicate mass closure'!E43-'Duplicate mass closure'!E44)&gt;'Error Flags'!E$3,'Duplicate mass closure'!E43,"")</f>
        <v/>
      </c>
      <c r="F44" s="23" t="str">
        <f>IF(ABS('Duplicate mass closure'!F43-'Duplicate mass closure'!F44)&gt;'Error Flags'!F$3,'Duplicate mass closure'!F43,"")</f>
        <v/>
      </c>
      <c r="G44" s="23" t="str">
        <f>IF(ABS('Duplicate mass closure'!G43-'Duplicate mass closure'!G44)&gt;'Error Flags'!G$3,'Duplicate mass closure'!G43,"")</f>
        <v/>
      </c>
      <c r="H44" s="23" t="str">
        <f>IF(ABS('Duplicate mass closure'!H43-'Duplicate mass closure'!H44)&gt;'Error Flags'!H$3,'Duplicate mass closure'!H43,"")</f>
        <v/>
      </c>
      <c r="I44" s="23" t="str">
        <f>IF(ABS('Duplicate mass closure'!I43-'Duplicate mass closure'!I44)&gt;'Error Flags'!I$3,'Duplicate mass closure'!I43,"")</f>
        <v/>
      </c>
      <c r="J44" s="23" t="e">
        <f>IF(ABS('Duplicate mass closure'!J43-'Duplicate mass closure'!J44)&gt;'Error Flags'!J$3,'Duplicate mass closure'!J43,"")</f>
        <v>#DIV/0!</v>
      </c>
      <c r="K44" s="23" t="e">
        <f>IF(ABS('Duplicate mass closure'!K43-'Duplicate mass closure'!K44)&gt;'Error Flags'!K$3,'Duplicate mass closure'!K43,"")</f>
        <v>#DIV/0!</v>
      </c>
      <c r="L44" s="23" t="e">
        <f>IF(ABS('Duplicate mass closure'!L43-'Duplicate mass closure'!L44)&gt;'Error Flags'!L$3,'Duplicate mass closure'!L43,"")</f>
        <v>#DIV/0!</v>
      </c>
      <c r="M44" s="23" t="e">
        <f>IF(ABS('Duplicate mass closure'!M43-'Duplicate mass closure'!M44)&gt;'Error Flags'!M$3,'Duplicate mass closure'!M43,"")</f>
        <v>#DIV/0!</v>
      </c>
      <c r="N44" s="23" t="e">
        <f>IF(ABS('Duplicate mass closure'!N43-'Duplicate mass closure'!N44)&gt;'Error Flags'!N$3,'Duplicate mass closure'!N43,"")</f>
        <v>#DIV/0!</v>
      </c>
      <c r="O44" s="23" t="str">
        <f>IF(ABS('Duplicate mass closure'!O43-'Duplicate mass closure'!O44)&gt;'Error Flags'!O$3,'Duplicate mass closure'!O43,"")</f>
        <v/>
      </c>
      <c r="P44" s="23" t="str">
        <f>IF(ABS('Duplicate mass closure'!P43-'Duplicate mass closure'!P44)&gt;'Error Flags'!P$3,'Duplicate mass closure'!P43,"")</f>
        <v/>
      </c>
      <c r="Q44" s="23" t="str">
        <f>IF(ABS('Duplicate mass closure'!Q43-'Duplicate mass closure'!Q44)&gt;'Error Flags'!Q$3,'Duplicate mass closure'!Q43,"")</f>
        <v/>
      </c>
    </row>
    <row r="45" spans="1:17">
      <c r="A45" s="5" t="s">
        <v>28</v>
      </c>
      <c r="B45" s="5">
        <f>'Duplicate mass closure'!B44</f>
        <v>0</v>
      </c>
      <c r="C45" s="23" t="str">
        <f>IF(ABS('Duplicate mass closure'!C43-'Duplicate mass closure'!C44)&gt;'Error Flags'!C$3,'Duplicate mass closure'!C44,"")</f>
        <v/>
      </c>
      <c r="D45" s="23" t="str">
        <f>IF(ABS('Duplicate mass closure'!D43-'Duplicate mass closure'!D44)&gt;'Error Flags'!D$3,'Duplicate mass closure'!D44,"")</f>
        <v/>
      </c>
      <c r="E45" s="23" t="str">
        <f>IF(ABS('Duplicate mass closure'!E43-'Duplicate mass closure'!E44)&gt;'Error Flags'!E$3,'Duplicate mass closure'!E44,"")</f>
        <v/>
      </c>
      <c r="F45" s="23" t="str">
        <f>IF(ABS('Duplicate mass closure'!F43-'Duplicate mass closure'!F44)&gt;'Error Flags'!F$3,'Duplicate mass closure'!F44,"")</f>
        <v/>
      </c>
      <c r="G45" s="23" t="str">
        <f>IF(ABS('Duplicate mass closure'!G43-'Duplicate mass closure'!G44)&gt;'Error Flags'!G$3,'Duplicate mass closure'!G44,"")</f>
        <v/>
      </c>
      <c r="H45" s="23" t="str">
        <f>IF(ABS('Duplicate mass closure'!H43-'Duplicate mass closure'!H44)&gt;'Error Flags'!H$3,'Duplicate mass closure'!H44,"")</f>
        <v/>
      </c>
      <c r="I45" s="23" t="str">
        <f>IF(ABS('Duplicate mass closure'!I43-'Duplicate mass closure'!I44)&gt;'Error Flags'!I$3,'Duplicate mass closure'!I44,"")</f>
        <v/>
      </c>
      <c r="J45" s="23" t="e">
        <f>IF(ABS('Duplicate mass closure'!J43-'Duplicate mass closure'!J44)&gt;'Error Flags'!J$3,'Duplicate mass closure'!J44,"")</f>
        <v>#DIV/0!</v>
      </c>
      <c r="K45" s="23" t="e">
        <f>IF(ABS('Duplicate mass closure'!K43-'Duplicate mass closure'!K44)&gt;'Error Flags'!K$3,'Duplicate mass closure'!K44,"")</f>
        <v>#DIV/0!</v>
      </c>
      <c r="L45" s="23" t="e">
        <f>IF(ABS('Duplicate mass closure'!L43-'Duplicate mass closure'!L44)&gt;'Error Flags'!L$3,'Duplicate mass closure'!L44,"")</f>
        <v>#DIV/0!</v>
      </c>
      <c r="M45" s="23" t="e">
        <f>IF(ABS('Duplicate mass closure'!M43-'Duplicate mass closure'!M44)&gt;'Error Flags'!M$3,'Duplicate mass closure'!M44,"")</f>
        <v>#DIV/0!</v>
      </c>
      <c r="N45" s="23" t="e">
        <f>IF(ABS('Duplicate mass closure'!N43-'Duplicate mass closure'!N44)&gt;'Error Flags'!N$3,'Duplicate mass closure'!N44,"")</f>
        <v>#DIV/0!</v>
      </c>
      <c r="O45" s="23" t="str">
        <f>IF(ABS('Duplicate mass closure'!O43-'Duplicate mass closure'!O44)&gt;'Error Flags'!O$3,'Duplicate mass closure'!O44,"")</f>
        <v/>
      </c>
      <c r="P45" s="23" t="str">
        <f>IF(ABS('Duplicate mass closure'!P43-'Duplicate mass closure'!P44)&gt;'Error Flags'!P$3,'Duplicate mass closure'!P44,"")</f>
        <v/>
      </c>
      <c r="Q45" s="23" t="str">
        <f>IF(ABS('Duplicate mass closure'!Q43-'Duplicate mass closure'!Q44)&gt;'Error Flags'!Q$3,'Duplicate mass closure'!Q44,"")</f>
        <v/>
      </c>
    </row>
    <row r="46" spans="1:17">
      <c r="A46" s="5">
        <v>22</v>
      </c>
      <c r="B46" s="5">
        <f>'Duplicate mass closure'!B45</f>
        <v>0</v>
      </c>
      <c r="C46" s="23" t="str">
        <f>IF(ABS('Duplicate mass closure'!C45-'Duplicate mass closure'!C46)&gt;'Error Flags'!C$3,'Duplicate mass closure'!C45,"")</f>
        <v/>
      </c>
      <c r="D46" s="23" t="str">
        <f>IF(ABS('Duplicate mass closure'!D45-'Duplicate mass closure'!D46)&gt;'Error Flags'!D$3,'Duplicate mass closure'!D45,"")</f>
        <v/>
      </c>
      <c r="E46" s="23" t="str">
        <f>IF(ABS('Duplicate mass closure'!E45-'Duplicate mass closure'!E46)&gt;'Error Flags'!E$3,'Duplicate mass closure'!E45,"")</f>
        <v/>
      </c>
      <c r="F46" s="23" t="str">
        <f>IF(ABS('Duplicate mass closure'!F45-'Duplicate mass closure'!F46)&gt;'Error Flags'!F$3,'Duplicate mass closure'!F45,"")</f>
        <v/>
      </c>
      <c r="G46" s="23" t="str">
        <f>IF(ABS('Duplicate mass closure'!G45-'Duplicate mass closure'!G46)&gt;'Error Flags'!G$3,'Duplicate mass closure'!G45,"")</f>
        <v/>
      </c>
      <c r="H46" s="23" t="str">
        <f>IF(ABS('Duplicate mass closure'!H45-'Duplicate mass closure'!H46)&gt;'Error Flags'!H$3,'Duplicate mass closure'!H45,"")</f>
        <v/>
      </c>
      <c r="I46" s="23" t="str">
        <f>IF(ABS('Duplicate mass closure'!I45-'Duplicate mass closure'!I46)&gt;'Error Flags'!I$3,'Duplicate mass closure'!I45,"")</f>
        <v/>
      </c>
      <c r="J46" s="23" t="e">
        <f>IF(ABS('Duplicate mass closure'!J45-'Duplicate mass closure'!J46)&gt;'Error Flags'!J$3,'Duplicate mass closure'!J45,"")</f>
        <v>#DIV/0!</v>
      </c>
      <c r="K46" s="23" t="e">
        <f>IF(ABS('Duplicate mass closure'!K45-'Duplicate mass closure'!K46)&gt;'Error Flags'!K$3,'Duplicate mass closure'!K45,"")</f>
        <v>#DIV/0!</v>
      </c>
      <c r="L46" s="23" t="e">
        <f>IF(ABS('Duplicate mass closure'!L45-'Duplicate mass closure'!L46)&gt;'Error Flags'!L$3,'Duplicate mass closure'!L45,"")</f>
        <v>#DIV/0!</v>
      </c>
      <c r="M46" s="23" t="e">
        <f>IF(ABS('Duplicate mass closure'!M45-'Duplicate mass closure'!M46)&gt;'Error Flags'!M$3,'Duplicate mass closure'!M45,"")</f>
        <v>#DIV/0!</v>
      </c>
      <c r="N46" s="23" t="e">
        <f>IF(ABS('Duplicate mass closure'!N45-'Duplicate mass closure'!N46)&gt;'Error Flags'!N$3,'Duplicate mass closure'!N45,"")</f>
        <v>#DIV/0!</v>
      </c>
      <c r="O46" s="23" t="str">
        <f>IF(ABS('Duplicate mass closure'!O45-'Duplicate mass closure'!O46)&gt;'Error Flags'!O$3,'Duplicate mass closure'!O45,"")</f>
        <v/>
      </c>
      <c r="P46" s="23" t="str">
        <f>IF(ABS('Duplicate mass closure'!P45-'Duplicate mass closure'!P46)&gt;'Error Flags'!P$3,'Duplicate mass closure'!P45,"")</f>
        <v/>
      </c>
      <c r="Q46" s="23" t="str">
        <f>IF(ABS('Duplicate mass closure'!Q45-'Duplicate mass closure'!Q46)&gt;'Error Flags'!Q$3,'Duplicate mass closure'!Q45,"")</f>
        <v/>
      </c>
    </row>
    <row r="47" spans="1:17">
      <c r="A47" s="5" t="s">
        <v>29</v>
      </c>
      <c r="B47" s="5">
        <f>'Duplicate mass closure'!B46</f>
        <v>0</v>
      </c>
      <c r="C47" s="23" t="str">
        <f>IF(ABS('Duplicate mass closure'!C45-'Duplicate mass closure'!C46)&gt;'Error Flags'!C$3,'Duplicate mass closure'!C46,"")</f>
        <v/>
      </c>
      <c r="D47" s="23" t="str">
        <f>IF(ABS('Duplicate mass closure'!D45-'Duplicate mass closure'!D46)&gt;'Error Flags'!D$3,'Duplicate mass closure'!D46,"")</f>
        <v/>
      </c>
      <c r="E47" s="23" t="str">
        <f>IF(ABS('Duplicate mass closure'!E45-'Duplicate mass closure'!E46)&gt;'Error Flags'!E$3,'Duplicate mass closure'!E46,"")</f>
        <v/>
      </c>
      <c r="F47" s="23" t="str">
        <f>IF(ABS('Duplicate mass closure'!F45-'Duplicate mass closure'!F46)&gt;'Error Flags'!F$3,'Duplicate mass closure'!F46,"")</f>
        <v/>
      </c>
      <c r="G47" s="23" t="str">
        <f>IF(ABS('Duplicate mass closure'!G45-'Duplicate mass closure'!G46)&gt;'Error Flags'!G$3,'Duplicate mass closure'!G46,"")</f>
        <v/>
      </c>
      <c r="H47" s="23" t="str">
        <f>IF(ABS('Duplicate mass closure'!H45-'Duplicate mass closure'!H46)&gt;'Error Flags'!H$3,'Duplicate mass closure'!H46,"")</f>
        <v/>
      </c>
      <c r="I47" s="23" t="str">
        <f>IF(ABS('Duplicate mass closure'!I45-'Duplicate mass closure'!I46)&gt;'Error Flags'!I$3,'Duplicate mass closure'!I46,"")</f>
        <v/>
      </c>
      <c r="J47" s="23" t="e">
        <f>IF(ABS('Duplicate mass closure'!J45-'Duplicate mass closure'!J46)&gt;'Error Flags'!J$3,'Duplicate mass closure'!J46,"")</f>
        <v>#DIV/0!</v>
      </c>
      <c r="K47" s="23" t="e">
        <f>IF(ABS('Duplicate mass closure'!K45-'Duplicate mass closure'!K46)&gt;'Error Flags'!K$3,'Duplicate mass closure'!K46,"")</f>
        <v>#DIV/0!</v>
      </c>
      <c r="L47" s="23" t="e">
        <f>IF(ABS('Duplicate mass closure'!L45-'Duplicate mass closure'!L46)&gt;'Error Flags'!L$3,'Duplicate mass closure'!L46,"")</f>
        <v>#DIV/0!</v>
      </c>
      <c r="M47" s="23" t="e">
        <f>IF(ABS('Duplicate mass closure'!M45-'Duplicate mass closure'!M46)&gt;'Error Flags'!M$3,'Duplicate mass closure'!M46,"")</f>
        <v>#DIV/0!</v>
      </c>
      <c r="N47" s="23" t="e">
        <f>IF(ABS('Duplicate mass closure'!N45-'Duplicate mass closure'!N46)&gt;'Error Flags'!N$3,'Duplicate mass closure'!N46,"")</f>
        <v>#DIV/0!</v>
      </c>
      <c r="O47" s="23" t="str">
        <f>IF(ABS('Duplicate mass closure'!O45-'Duplicate mass closure'!O46)&gt;'Error Flags'!O$3,'Duplicate mass closure'!O46,"")</f>
        <v/>
      </c>
      <c r="P47" s="23" t="str">
        <f>IF(ABS('Duplicate mass closure'!P45-'Duplicate mass closure'!P46)&gt;'Error Flags'!P$3,'Duplicate mass closure'!P46,"")</f>
        <v/>
      </c>
      <c r="Q47" s="23" t="str">
        <f>IF(ABS('Duplicate mass closure'!Q45-'Duplicate mass closure'!Q46)&gt;'Error Flags'!Q$3,'Duplicate mass closure'!Q46,"")</f>
        <v/>
      </c>
    </row>
    <row r="48" spans="1:17">
      <c r="A48" s="5">
        <v>23</v>
      </c>
      <c r="B48" s="5">
        <f>'Duplicate mass closure'!B47</f>
        <v>0</v>
      </c>
      <c r="C48" s="23" t="str">
        <f>IF(ABS('Duplicate mass closure'!C47-'Duplicate mass closure'!C48)&gt;'Error Flags'!C$3,'Duplicate mass closure'!C47,"")</f>
        <v/>
      </c>
      <c r="D48" s="23" t="str">
        <f>IF(ABS('Duplicate mass closure'!D47-'Duplicate mass closure'!D48)&gt;'Error Flags'!D$3,'Duplicate mass closure'!D47,"")</f>
        <v/>
      </c>
      <c r="E48" s="23" t="str">
        <f>IF(ABS('Duplicate mass closure'!E47-'Duplicate mass closure'!E48)&gt;'Error Flags'!E$3,'Duplicate mass closure'!E47,"")</f>
        <v/>
      </c>
      <c r="F48" s="23" t="str">
        <f>IF(ABS('Duplicate mass closure'!F47-'Duplicate mass closure'!F48)&gt;'Error Flags'!F$3,'Duplicate mass closure'!F47,"")</f>
        <v/>
      </c>
      <c r="G48" s="23" t="str">
        <f>IF(ABS('Duplicate mass closure'!G47-'Duplicate mass closure'!G48)&gt;'Error Flags'!G$3,'Duplicate mass closure'!G47,"")</f>
        <v/>
      </c>
      <c r="H48" s="23" t="str">
        <f>IF(ABS('Duplicate mass closure'!H47-'Duplicate mass closure'!H48)&gt;'Error Flags'!H$3,'Duplicate mass closure'!H47,"")</f>
        <v/>
      </c>
      <c r="I48" s="23" t="str">
        <f>IF(ABS('Duplicate mass closure'!I47-'Duplicate mass closure'!I48)&gt;'Error Flags'!I$3,'Duplicate mass closure'!I47,"")</f>
        <v/>
      </c>
      <c r="J48" s="23" t="e">
        <f>IF(ABS('Duplicate mass closure'!J47-'Duplicate mass closure'!J48)&gt;'Error Flags'!J$3,'Duplicate mass closure'!J47,"")</f>
        <v>#DIV/0!</v>
      </c>
      <c r="K48" s="23" t="e">
        <f>IF(ABS('Duplicate mass closure'!K47-'Duplicate mass closure'!K48)&gt;'Error Flags'!K$3,'Duplicate mass closure'!K47,"")</f>
        <v>#DIV/0!</v>
      </c>
      <c r="L48" s="23" t="e">
        <f>IF(ABS('Duplicate mass closure'!L47-'Duplicate mass closure'!L48)&gt;'Error Flags'!L$3,'Duplicate mass closure'!L47,"")</f>
        <v>#DIV/0!</v>
      </c>
      <c r="M48" s="23" t="e">
        <f>IF(ABS('Duplicate mass closure'!M47-'Duplicate mass closure'!M48)&gt;'Error Flags'!M$3,'Duplicate mass closure'!M47,"")</f>
        <v>#DIV/0!</v>
      </c>
      <c r="N48" s="23" t="e">
        <f>IF(ABS('Duplicate mass closure'!N47-'Duplicate mass closure'!N48)&gt;'Error Flags'!N$3,'Duplicate mass closure'!N47,"")</f>
        <v>#DIV/0!</v>
      </c>
      <c r="O48" s="23" t="str">
        <f>IF(ABS('Duplicate mass closure'!O47-'Duplicate mass closure'!O48)&gt;'Error Flags'!O$3,'Duplicate mass closure'!O47,"")</f>
        <v/>
      </c>
      <c r="P48" s="23" t="str">
        <f>IF(ABS('Duplicate mass closure'!P47-'Duplicate mass closure'!P48)&gt;'Error Flags'!P$3,'Duplicate mass closure'!P47,"")</f>
        <v/>
      </c>
      <c r="Q48" s="23" t="str">
        <f>IF(ABS('Duplicate mass closure'!Q47-'Duplicate mass closure'!Q48)&gt;'Error Flags'!Q$3,'Duplicate mass closure'!Q47,"")</f>
        <v/>
      </c>
    </row>
    <row r="49" spans="1:17">
      <c r="A49" s="5" t="s">
        <v>30</v>
      </c>
      <c r="B49" s="5">
        <f>'Duplicate mass closure'!B48</f>
        <v>0</v>
      </c>
      <c r="C49" s="23" t="str">
        <f>IF(ABS('Duplicate mass closure'!C47-'Duplicate mass closure'!C48)&gt;'Error Flags'!C$3,'Duplicate mass closure'!C48,"")</f>
        <v/>
      </c>
      <c r="D49" s="23" t="str">
        <f>IF(ABS('Duplicate mass closure'!D47-'Duplicate mass closure'!D48)&gt;'Error Flags'!D$3,'Duplicate mass closure'!D48,"")</f>
        <v/>
      </c>
      <c r="E49" s="23" t="str">
        <f>IF(ABS('Duplicate mass closure'!E47-'Duplicate mass closure'!E48)&gt;'Error Flags'!E$3,'Duplicate mass closure'!E48,"")</f>
        <v/>
      </c>
      <c r="F49" s="23" t="str">
        <f>IF(ABS('Duplicate mass closure'!F47-'Duplicate mass closure'!F48)&gt;'Error Flags'!F$3,'Duplicate mass closure'!F48,"")</f>
        <v/>
      </c>
      <c r="G49" s="23" t="str">
        <f>IF(ABS('Duplicate mass closure'!G47-'Duplicate mass closure'!G48)&gt;'Error Flags'!G$3,'Duplicate mass closure'!G48,"")</f>
        <v/>
      </c>
      <c r="H49" s="23" t="str">
        <f>IF(ABS('Duplicate mass closure'!H47-'Duplicate mass closure'!H48)&gt;'Error Flags'!H$3,'Duplicate mass closure'!H48,"")</f>
        <v/>
      </c>
      <c r="I49" s="23" t="str">
        <f>IF(ABS('Duplicate mass closure'!I47-'Duplicate mass closure'!I48)&gt;'Error Flags'!I$3,'Duplicate mass closure'!I48,"")</f>
        <v/>
      </c>
      <c r="J49" s="23" t="e">
        <f>IF(ABS('Duplicate mass closure'!J47-'Duplicate mass closure'!J48)&gt;'Error Flags'!J$3,'Duplicate mass closure'!J48,"")</f>
        <v>#DIV/0!</v>
      </c>
      <c r="K49" s="23" t="e">
        <f>IF(ABS('Duplicate mass closure'!K47-'Duplicate mass closure'!K48)&gt;'Error Flags'!K$3,'Duplicate mass closure'!K48,"")</f>
        <v>#DIV/0!</v>
      </c>
      <c r="L49" s="23" t="e">
        <f>IF(ABS('Duplicate mass closure'!L47-'Duplicate mass closure'!L48)&gt;'Error Flags'!L$3,'Duplicate mass closure'!L48,"")</f>
        <v>#DIV/0!</v>
      </c>
      <c r="M49" s="23" t="e">
        <f>IF(ABS('Duplicate mass closure'!M47-'Duplicate mass closure'!M48)&gt;'Error Flags'!M$3,'Duplicate mass closure'!M48,"")</f>
        <v>#DIV/0!</v>
      </c>
      <c r="N49" s="23" t="e">
        <f>IF(ABS('Duplicate mass closure'!N47-'Duplicate mass closure'!N48)&gt;'Error Flags'!N$3,'Duplicate mass closure'!N48,"")</f>
        <v>#DIV/0!</v>
      </c>
      <c r="O49" s="23" t="str">
        <f>IF(ABS('Duplicate mass closure'!O47-'Duplicate mass closure'!O48)&gt;'Error Flags'!O$3,'Duplicate mass closure'!O48,"")</f>
        <v/>
      </c>
      <c r="P49" s="23" t="str">
        <f>IF(ABS('Duplicate mass closure'!P47-'Duplicate mass closure'!P48)&gt;'Error Flags'!P$3,'Duplicate mass closure'!P48,"")</f>
        <v/>
      </c>
      <c r="Q49" s="23" t="str">
        <f>IF(ABS('Duplicate mass closure'!Q47-'Duplicate mass closure'!Q48)&gt;'Error Flags'!Q$3,'Duplicate mass closure'!Q48,"")</f>
        <v/>
      </c>
    </row>
    <row r="50" spans="1:17">
      <c r="A50" s="5">
        <v>24</v>
      </c>
      <c r="B50" s="5">
        <f>'Duplicate mass closure'!B49</f>
        <v>0</v>
      </c>
      <c r="C50" s="23" t="str">
        <f>IF(ABS('Duplicate mass closure'!C49-'Duplicate mass closure'!C50)&gt;'Error Flags'!C$3,'Duplicate mass closure'!C49,"")</f>
        <v/>
      </c>
      <c r="D50" s="23" t="str">
        <f>IF(ABS('Duplicate mass closure'!D49-'Duplicate mass closure'!D50)&gt;'Error Flags'!D$3,'Duplicate mass closure'!D49,"")</f>
        <v/>
      </c>
      <c r="E50" s="23" t="str">
        <f>IF(ABS('Duplicate mass closure'!E49-'Duplicate mass closure'!E50)&gt;'Error Flags'!E$3,'Duplicate mass closure'!E49,"")</f>
        <v/>
      </c>
      <c r="F50" s="23" t="str">
        <f>IF(ABS('Duplicate mass closure'!F49-'Duplicate mass closure'!F50)&gt;'Error Flags'!F$3,'Duplicate mass closure'!F49,"")</f>
        <v/>
      </c>
      <c r="G50" s="23" t="str">
        <f>IF(ABS('Duplicate mass closure'!G49-'Duplicate mass closure'!G50)&gt;'Error Flags'!G$3,'Duplicate mass closure'!G49,"")</f>
        <v/>
      </c>
      <c r="H50" s="23" t="str">
        <f>IF(ABS('Duplicate mass closure'!H49-'Duplicate mass closure'!H50)&gt;'Error Flags'!H$3,'Duplicate mass closure'!H49,"")</f>
        <v/>
      </c>
      <c r="I50" s="23" t="str">
        <f>IF(ABS('Duplicate mass closure'!I49-'Duplicate mass closure'!I50)&gt;'Error Flags'!I$3,'Duplicate mass closure'!I49,"")</f>
        <v/>
      </c>
      <c r="J50" s="23" t="e">
        <f>IF(ABS('Duplicate mass closure'!J49-'Duplicate mass closure'!J50)&gt;'Error Flags'!J$3,'Duplicate mass closure'!J49,"")</f>
        <v>#DIV/0!</v>
      </c>
      <c r="K50" s="23" t="e">
        <f>IF(ABS('Duplicate mass closure'!K49-'Duplicate mass closure'!K50)&gt;'Error Flags'!K$3,'Duplicate mass closure'!K49,"")</f>
        <v>#DIV/0!</v>
      </c>
      <c r="L50" s="23" t="e">
        <f>IF(ABS('Duplicate mass closure'!L49-'Duplicate mass closure'!L50)&gt;'Error Flags'!L$3,'Duplicate mass closure'!L49,"")</f>
        <v>#DIV/0!</v>
      </c>
      <c r="M50" s="23" t="e">
        <f>IF(ABS('Duplicate mass closure'!M49-'Duplicate mass closure'!M50)&gt;'Error Flags'!M$3,'Duplicate mass closure'!M49,"")</f>
        <v>#DIV/0!</v>
      </c>
      <c r="N50" s="23" t="e">
        <f>IF(ABS('Duplicate mass closure'!N49-'Duplicate mass closure'!N50)&gt;'Error Flags'!N$3,'Duplicate mass closure'!N49,"")</f>
        <v>#DIV/0!</v>
      </c>
      <c r="O50" s="23" t="str">
        <f>IF(ABS('Duplicate mass closure'!O49-'Duplicate mass closure'!O50)&gt;'Error Flags'!O$3,'Duplicate mass closure'!O49,"")</f>
        <v/>
      </c>
      <c r="P50" s="23" t="str">
        <f>IF(ABS('Duplicate mass closure'!P49-'Duplicate mass closure'!P50)&gt;'Error Flags'!P$3,'Duplicate mass closure'!P49,"")</f>
        <v/>
      </c>
      <c r="Q50" s="23" t="str">
        <f>IF(ABS('Duplicate mass closure'!Q49-'Duplicate mass closure'!Q50)&gt;'Error Flags'!Q$3,'Duplicate mass closure'!Q49,"")</f>
        <v/>
      </c>
    </row>
    <row r="51" spans="1:17">
      <c r="A51" s="5" t="s">
        <v>31</v>
      </c>
      <c r="B51" s="5">
        <f>'Duplicate mass closure'!B50</f>
        <v>0</v>
      </c>
      <c r="C51" s="23" t="str">
        <f>IF(ABS('Duplicate mass closure'!C49-'Duplicate mass closure'!C50)&gt;'Error Flags'!C$3,'Duplicate mass closure'!C50,"")</f>
        <v/>
      </c>
      <c r="D51" s="23" t="str">
        <f>IF(ABS('Duplicate mass closure'!D49-'Duplicate mass closure'!D50)&gt;'Error Flags'!D$3,'Duplicate mass closure'!D50,"")</f>
        <v/>
      </c>
      <c r="E51" s="23" t="str">
        <f>IF(ABS('Duplicate mass closure'!E49-'Duplicate mass closure'!E50)&gt;'Error Flags'!E$3,'Duplicate mass closure'!E50,"")</f>
        <v/>
      </c>
      <c r="F51" s="23" t="str">
        <f>IF(ABS('Duplicate mass closure'!F49-'Duplicate mass closure'!F50)&gt;'Error Flags'!F$3,'Duplicate mass closure'!F50,"")</f>
        <v/>
      </c>
      <c r="G51" s="23" t="str">
        <f>IF(ABS('Duplicate mass closure'!G49-'Duplicate mass closure'!G50)&gt;'Error Flags'!G$3,'Duplicate mass closure'!G50,"")</f>
        <v/>
      </c>
      <c r="H51" s="23" t="str">
        <f>IF(ABS('Duplicate mass closure'!H49-'Duplicate mass closure'!H50)&gt;'Error Flags'!H$3,'Duplicate mass closure'!H50,"")</f>
        <v/>
      </c>
      <c r="I51" s="23" t="str">
        <f>IF(ABS('Duplicate mass closure'!I49-'Duplicate mass closure'!I50)&gt;'Error Flags'!I$3,'Duplicate mass closure'!I50,"")</f>
        <v/>
      </c>
      <c r="J51" s="23" t="e">
        <f>IF(ABS('Duplicate mass closure'!J49-'Duplicate mass closure'!J50)&gt;'Error Flags'!J$3,'Duplicate mass closure'!J50,"")</f>
        <v>#DIV/0!</v>
      </c>
      <c r="K51" s="23" t="e">
        <f>IF(ABS('Duplicate mass closure'!K49-'Duplicate mass closure'!K50)&gt;'Error Flags'!K$3,'Duplicate mass closure'!K50,"")</f>
        <v>#DIV/0!</v>
      </c>
      <c r="L51" s="23" t="e">
        <f>IF(ABS('Duplicate mass closure'!L49-'Duplicate mass closure'!L50)&gt;'Error Flags'!L$3,'Duplicate mass closure'!L50,"")</f>
        <v>#DIV/0!</v>
      </c>
      <c r="M51" s="23" t="e">
        <f>IF(ABS('Duplicate mass closure'!M49-'Duplicate mass closure'!M50)&gt;'Error Flags'!M$3,'Duplicate mass closure'!M50,"")</f>
        <v>#DIV/0!</v>
      </c>
      <c r="N51" s="23" t="e">
        <f>IF(ABS('Duplicate mass closure'!N49-'Duplicate mass closure'!N50)&gt;'Error Flags'!N$3,'Duplicate mass closure'!N50,"")</f>
        <v>#DIV/0!</v>
      </c>
      <c r="O51" s="23" t="str">
        <f>IF(ABS('Duplicate mass closure'!O49-'Duplicate mass closure'!O50)&gt;'Error Flags'!O$3,'Duplicate mass closure'!O50,"")</f>
        <v/>
      </c>
      <c r="P51" s="23" t="str">
        <f>IF(ABS('Duplicate mass closure'!P49-'Duplicate mass closure'!P50)&gt;'Error Flags'!P$3,'Duplicate mass closure'!P50,"")</f>
        <v/>
      </c>
      <c r="Q51" s="23" t="str">
        <f>IF(ABS('Duplicate mass closure'!Q49-'Duplicate mass closure'!Q50)&gt;'Error Flags'!Q$3,'Duplicate mass closure'!Q50,"")</f>
        <v/>
      </c>
    </row>
    <row r="52" spans="1:17">
      <c r="A52" s="5">
        <v>25</v>
      </c>
      <c r="B52" s="5">
        <f>'Duplicate mass closure'!B51</f>
        <v>0</v>
      </c>
      <c r="C52" s="23" t="str">
        <f>IF(ABS('Duplicate mass closure'!C51-'Duplicate mass closure'!C52)&gt;'Error Flags'!C$3,'Duplicate mass closure'!C51,"")</f>
        <v/>
      </c>
      <c r="D52" s="23" t="str">
        <f>IF(ABS('Duplicate mass closure'!D51-'Duplicate mass closure'!D52)&gt;'Error Flags'!D$3,'Duplicate mass closure'!D51,"")</f>
        <v/>
      </c>
      <c r="E52" s="23" t="str">
        <f>IF(ABS('Duplicate mass closure'!E51-'Duplicate mass closure'!E52)&gt;'Error Flags'!E$3,'Duplicate mass closure'!E51,"")</f>
        <v/>
      </c>
      <c r="F52" s="23" t="str">
        <f>IF(ABS('Duplicate mass closure'!F51-'Duplicate mass closure'!F52)&gt;'Error Flags'!F$3,'Duplicate mass closure'!F51,"")</f>
        <v/>
      </c>
      <c r="G52" s="23" t="str">
        <f>IF(ABS('Duplicate mass closure'!G51-'Duplicate mass closure'!G52)&gt;'Error Flags'!G$3,'Duplicate mass closure'!G51,"")</f>
        <v/>
      </c>
      <c r="H52" s="23" t="str">
        <f>IF(ABS('Duplicate mass closure'!H51-'Duplicate mass closure'!H52)&gt;'Error Flags'!H$3,'Duplicate mass closure'!H51,"")</f>
        <v/>
      </c>
      <c r="I52" s="23" t="str">
        <f>IF(ABS('Duplicate mass closure'!I51-'Duplicate mass closure'!I52)&gt;'Error Flags'!I$3,'Duplicate mass closure'!I51,"")</f>
        <v/>
      </c>
      <c r="J52" s="23" t="e">
        <f>IF(ABS('Duplicate mass closure'!J51-'Duplicate mass closure'!J52)&gt;'Error Flags'!J$3,'Duplicate mass closure'!J51,"")</f>
        <v>#DIV/0!</v>
      </c>
      <c r="K52" s="23" t="e">
        <f>IF(ABS('Duplicate mass closure'!K51-'Duplicate mass closure'!K52)&gt;'Error Flags'!K$3,'Duplicate mass closure'!K51,"")</f>
        <v>#DIV/0!</v>
      </c>
      <c r="L52" s="23" t="e">
        <f>IF(ABS('Duplicate mass closure'!L51-'Duplicate mass closure'!L52)&gt;'Error Flags'!L$3,'Duplicate mass closure'!L51,"")</f>
        <v>#DIV/0!</v>
      </c>
      <c r="M52" s="23" t="e">
        <f>IF(ABS('Duplicate mass closure'!M51-'Duplicate mass closure'!M52)&gt;'Error Flags'!M$3,'Duplicate mass closure'!M51,"")</f>
        <v>#DIV/0!</v>
      </c>
      <c r="N52" s="23" t="e">
        <f>IF(ABS('Duplicate mass closure'!N51-'Duplicate mass closure'!N52)&gt;'Error Flags'!N$3,'Duplicate mass closure'!N51,"")</f>
        <v>#DIV/0!</v>
      </c>
      <c r="O52" s="23" t="str">
        <f>IF(ABS('Duplicate mass closure'!O51-'Duplicate mass closure'!O52)&gt;'Error Flags'!O$3,'Duplicate mass closure'!O51,"")</f>
        <v/>
      </c>
      <c r="P52" s="23" t="str">
        <f>IF(ABS('Duplicate mass closure'!P51-'Duplicate mass closure'!P52)&gt;'Error Flags'!P$3,'Duplicate mass closure'!P51,"")</f>
        <v/>
      </c>
      <c r="Q52" s="23" t="str">
        <f>IF(ABS('Duplicate mass closure'!Q51-'Duplicate mass closure'!Q52)&gt;'Error Flags'!Q$3,'Duplicate mass closure'!Q51,"")</f>
        <v/>
      </c>
    </row>
    <row r="53" spans="1:17">
      <c r="A53" s="5" t="s">
        <v>32</v>
      </c>
      <c r="B53" s="5">
        <f>'Duplicate mass closure'!B52</f>
        <v>0</v>
      </c>
      <c r="C53" s="23" t="str">
        <f>IF(ABS('Duplicate mass closure'!C51-'Duplicate mass closure'!C52)&gt;'Error Flags'!C$3,'Duplicate mass closure'!C52,"")</f>
        <v/>
      </c>
      <c r="D53" s="23" t="str">
        <f>IF(ABS('Duplicate mass closure'!D51-'Duplicate mass closure'!D52)&gt;'Error Flags'!D$3,'Duplicate mass closure'!D52,"")</f>
        <v/>
      </c>
      <c r="E53" s="23" t="str">
        <f>IF(ABS('Duplicate mass closure'!E51-'Duplicate mass closure'!E52)&gt;'Error Flags'!E$3,'Duplicate mass closure'!E52,"")</f>
        <v/>
      </c>
      <c r="F53" s="23" t="str">
        <f>IF(ABS('Duplicate mass closure'!F51-'Duplicate mass closure'!F52)&gt;'Error Flags'!F$3,'Duplicate mass closure'!F52,"")</f>
        <v/>
      </c>
      <c r="G53" s="23" t="str">
        <f>IF(ABS('Duplicate mass closure'!G51-'Duplicate mass closure'!G52)&gt;'Error Flags'!G$3,'Duplicate mass closure'!G52,"")</f>
        <v/>
      </c>
      <c r="H53" s="23" t="str">
        <f>IF(ABS('Duplicate mass closure'!H51-'Duplicate mass closure'!H52)&gt;'Error Flags'!H$3,'Duplicate mass closure'!H52,"")</f>
        <v/>
      </c>
      <c r="I53" s="23" t="str">
        <f>IF(ABS('Duplicate mass closure'!I51-'Duplicate mass closure'!I52)&gt;'Error Flags'!I$3,'Duplicate mass closure'!I52,"")</f>
        <v/>
      </c>
      <c r="J53" s="23" t="e">
        <f>IF(ABS('Duplicate mass closure'!J51-'Duplicate mass closure'!J52)&gt;'Error Flags'!J$3,'Duplicate mass closure'!J52,"")</f>
        <v>#DIV/0!</v>
      </c>
      <c r="K53" s="23" t="e">
        <f>IF(ABS('Duplicate mass closure'!K51-'Duplicate mass closure'!K52)&gt;'Error Flags'!K$3,'Duplicate mass closure'!K52,"")</f>
        <v>#DIV/0!</v>
      </c>
      <c r="L53" s="23" t="e">
        <f>IF(ABS('Duplicate mass closure'!L51-'Duplicate mass closure'!L52)&gt;'Error Flags'!L$3,'Duplicate mass closure'!L52,"")</f>
        <v>#DIV/0!</v>
      </c>
      <c r="M53" s="23" t="e">
        <f>IF(ABS('Duplicate mass closure'!M51-'Duplicate mass closure'!M52)&gt;'Error Flags'!M$3,'Duplicate mass closure'!M52,"")</f>
        <v>#DIV/0!</v>
      </c>
      <c r="N53" s="23" t="e">
        <f>IF(ABS('Duplicate mass closure'!N51-'Duplicate mass closure'!N52)&gt;'Error Flags'!N$3,'Duplicate mass closure'!N52,"")</f>
        <v>#DIV/0!</v>
      </c>
      <c r="O53" s="23" t="str">
        <f>IF(ABS('Duplicate mass closure'!O51-'Duplicate mass closure'!O52)&gt;'Error Flags'!O$3,'Duplicate mass closure'!O52,"")</f>
        <v/>
      </c>
      <c r="P53" s="23" t="str">
        <f>IF(ABS('Duplicate mass closure'!P51-'Duplicate mass closure'!P52)&gt;'Error Flags'!P$3,'Duplicate mass closure'!P52,"")</f>
        <v/>
      </c>
      <c r="Q53" s="23" t="str">
        <f>IF(ABS('Duplicate mass closure'!Q51-'Duplicate mass closure'!Q52)&gt;'Error Flags'!Q$3,'Duplicate mass closure'!Q52,"")</f>
        <v/>
      </c>
    </row>
    <row r="54" spans="1:17">
      <c r="A54" s="5">
        <v>26</v>
      </c>
      <c r="B54" s="5">
        <f>'Duplicate mass closure'!B53</f>
        <v>0</v>
      </c>
      <c r="C54" s="23" t="str">
        <f>IF(ABS('Duplicate mass closure'!C53-'Duplicate mass closure'!C54)&gt;'Error Flags'!C$3,'Duplicate mass closure'!C53,"")</f>
        <v/>
      </c>
      <c r="D54" s="23" t="str">
        <f>IF(ABS('Duplicate mass closure'!D53-'Duplicate mass closure'!D54)&gt;'Error Flags'!D$3,'Duplicate mass closure'!D53,"")</f>
        <v/>
      </c>
      <c r="E54" s="23" t="str">
        <f>IF(ABS('Duplicate mass closure'!E53-'Duplicate mass closure'!E54)&gt;'Error Flags'!E$3,'Duplicate mass closure'!E53,"")</f>
        <v/>
      </c>
      <c r="F54" s="23" t="str">
        <f>IF(ABS('Duplicate mass closure'!F53-'Duplicate mass closure'!F54)&gt;'Error Flags'!F$3,'Duplicate mass closure'!F53,"")</f>
        <v/>
      </c>
      <c r="G54" s="23" t="str">
        <f>IF(ABS('Duplicate mass closure'!G53-'Duplicate mass closure'!G54)&gt;'Error Flags'!G$3,'Duplicate mass closure'!G53,"")</f>
        <v/>
      </c>
      <c r="H54" s="23" t="str">
        <f>IF(ABS('Duplicate mass closure'!H53-'Duplicate mass closure'!H54)&gt;'Error Flags'!H$3,'Duplicate mass closure'!H53,"")</f>
        <v/>
      </c>
      <c r="I54" s="23" t="str">
        <f>IF(ABS('Duplicate mass closure'!I53-'Duplicate mass closure'!I54)&gt;'Error Flags'!I$3,'Duplicate mass closure'!I53,"")</f>
        <v/>
      </c>
      <c r="J54" s="23" t="e">
        <f>IF(ABS('Duplicate mass closure'!J53-'Duplicate mass closure'!J54)&gt;'Error Flags'!J$3,'Duplicate mass closure'!J53,"")</f>
        <v>#DIV/0!</v>
      </c>
      <c r="K54" s="23" t="e">
        <f>IF(ABS('Duplicate mass closure'!K53-'Duplicate mass closure'!K54)&gt;'Error Flags'!K$3,'Duplicate mass closure'!K53,"")</f>
        <v>#DIV/0!</v>
      </c>
      <c r="L54" s="23" t="e">
        <f>IF(ABS('Duplicate mass closure'!L53-'Duplicate mass closure'!L54)&gt;'Error Flags'!L$3,'Duplicate mass closure'!L53,"")</f>
        <v>#DIV/0!</v>
      </c>
      <c r="M54" s="23" t="e">
        <f>IF(ABS('Duplicate mass closure'!M53-'Duplicate mass closure'!M54)&gt;'Error Flags'!M$3,'Duplicate mass closure'!M53,"")</f>
        <v>#DIV/0!</v>
      </c>
      <c r="N54" s="23" t="e">
        <f>IF(ABS('Duplicate mass closure'!N53-'Duplicate mass closure'!N54)&gt;'Error Flags'!N$3,'Duplicate mass closure'!N53,"")</f>
        <v>#DIV/0!</v>
      </c>
      <c r="O54" s="23" t="str">
        <f>IF(ABS('Duplicate mass closure'!O53-'Duplicate mass closure'!O54)&gt;'Error Flags'!O$3,'Duplicate mass closure'!O53,"")</f>
        <v/>
      </c>
      <c r="P54" s="23" t="str">
        <f>IF(ABS('Duplicate mass closure'!P53-'Duplicate mass closure'!P54)&gt;'Error Flags'!P$3,'Duplicate mass closure'!P53,"")</f>
        <v/>
      </c>
      <c r="Q54" s="23" t="str">
        <f>IF(ABS('Duplicate mass closure'!Q53-'Duplicate mass closure'!Q54)&gt;'Error Flags'!Q$3,'Duplicate mass closure'!Q53,"")</f>
        <v/>
      </c>
    </row>
    <row r="55" spans="1:17">
      <c r="A55" s="5" t="s">
        <v>33</v>
      </c>
      <c r="B55" s="5">
        <f>'Duplicate mass closure'!B54</f>
        <v>0</v>
      </c>
      <c r="C55" s="23" t="str">
        <f>IF(ABS('Duplicate mass closure'!C53-'Duplicate mass closure'!C54)&gt;'Error Flags'!C$3,'Duplicate mass closure'!C54,"")</f>
        <v/>
      </c>
      <c r="D55" s="23" t="str">
        <f>IF(ABS('Duplicate mass closure'!D53-'Duplicate mass closure'!D54)&gt;'Error Flags'!D$3,'Duplicate mass closure'!D54,"")</f>
        <v/>
      </c>
      <c r="E55" s="23" t="str">
        <f>IF(ABS('Duplicate mass closure'!E53-'Duplicate mass closure'!E54)&gt;'Error Flags'!E$3,'Duplicate mass closure'!E54,"")</f>
        <v/>
      </c>
      <c r="F55" s="23" t="str">
        <f>IF(ABS('Duplicate mass closure'!F53-'Duplicate mass closure'!F54)&gt;'Error Flags'!F$3,'Duplicate mass closure'!F54,"")</f>
        <v/>
      </c>
      <c r="G55" s="23" t="str">
        <f>IF(ABS('Duplicate mass closure'!G53-'Duplicate mass closure'!G54)&gt;'Error Flags'!G$3,'Duplicate mass closure'!G54,"")</f>
        <v/>
      </c>
      <c r="H55" s="23" t="str">
        <f>IF(ABS('Duplicate mass closure'!H53-'Duplicate mass closure'!H54)&gt;'Error Flags'!H$3,'Duplicate mass closure'!H54,"")</f>
        <v/>
      </c>
      <c r="I55" s="23" t="str">
        <f>IF(ABS('Duplicate mass closure'!I53-'Duplicate mass closure'!I54)&gt;'Error Flags'!I$3,'Duplicate mass closure'!I54,"")</f>
        <v/>
      </c>
      <c r="J55" s="23" t="e">
        <f>IF(ABS('Duplicate mass closure'!J53-'Duplicate mass closure'!J54)&gt;'Error Flags'!J$3,'Duplicate mass closure'!J54,"")</f>
        <v>#DIV/0!</v>
      </c>
      <c r="K55" s="23" t="e">
        <f>IF(ABS('Duplicate mass closure'!K53-'Duplicate mass closure'!K54)&gt;'Error Flags'!K$3,'Duplicate mass closure'!K54,"")</f>
        <v>#DIV/0!</v>
      </c>
      <c r="L55" s="23" t="e">
        <f>IF(ABS('Duplicate mass closure'!L53-'Duplicate mass closure'!L54)&gt;'Error Flags'!L$3,'Duplicate mass closure'!L54,"")</f>
        <v>#DIV/0!</v>
      </c>
      <c r="M55" s="23" t="e">
        <f>IF(ABS('Duplicate mass closure'!M53-'Duplicate mass closure'!M54)&gt;'Error Flags'!M$3,'Duplicate mass closure'!M54,"")</f>
        <v>#DIV/0!</v>
      </c>
      <c r="N55" s="23" t="e">
        <f>IF(ABS('Duplicate mass closure'!N53-'Duplicate mass closure'!N54)&gt;'Error Flags'!N$3,'Duplicate mass closure'!N54,"")</f>
        <v>#DIV/0!</v>
      </c>
      <c r="O55" s="23" t="str">
        <f>IF(ABS('Duplicate mass closure'!O53-'Duplicate mass closure'!O54)&gt;'Error Flags'!O$3,'Duplicate mass closure'!O54,"")</f>
        <v/>
      </c>
      <c r="P55" s="23" t="str">
        <f>IF(ABS('Duplicate mass closure'!P53-'Duplicate mass closure'!P54)&gt;'Error Flags'!P$3,'Duplicate mass closure'!P54,"")</f>
        <v/>
      </c>
      <c r="Q55" s="23" t="str">
        <f>IF(ABS('Duplicate mass closure'!Q53-'Duplicate mass closure'!Q54)&gt;'Error Flags'!Q$3,'Duplicate mass closure'!Q54,"")</f>
        <v/>
      </c>
    </row>
    <row r="56" spans="1:17">
      <c r="A56" s="5">
        <v>27</v>
      </c>
      <c r="B56" s="5">
        <f>'Duplicate mass closure'!B55</f>
        <v>0</v>
      </c>
      <c r="C56" s="23" t="str">
        <f>IF(ABS('Duplicate mass closure'!C55-'Duplicate mass closure'!C56)&gt;'Error Flags'!C$3,'Duplicate mass closure'!C55,"")</f>
        <v/>
      </c>
      <c r="D56" s="23" t="str">
        <f>IF(ABS('Duplicate mass closure'!D55-'Duplicate mass closure'!D56)&gt;'Error Flags'!D$3,'Duplicate mass closure'!D55,"")</f>
        <v/>
      </c>
      <c r="E56" s="23" t="str">
        <f>IF(ABS('Duplicate mass closure'!E55-'Duplicate mass closure'!E56)&gt;'Error Flags'!E$3,'Duplicate mass closure'!E55,"")</f>
        <v/>
      </c>
      <c r="F56" s="23" t="str">
        <f>IF(ABS('Duplicate mass closure'!F55-'Duplicate mass closure'!F56)&gt;'Error Flags'!F$3,'Duplicate mass closure'!F55,"")</f>
        <v/>
      </c>
      <c r="G56" s="23" t="str">
        <f>IF(ABS('Duplicate mass closure'!G55-'Duplicate mass closure'!G56)&gt;'Error Flags'!G$3,'Duplicate mass closure'!G55,"")</f>
        <v/>
      </c>
      <c r="H56" s="23" t="str">
        <f>IF(ABS('Duplicate mass closure'!H55-'Duplicate mass closure'!H56)&gt;'Error Flags'!H$3,'Duplicate mass closure'!H55,"")</f>
        <v/>
      </c>
      <c r="I56" s="23" t="str">
        <f>IF(ABS('Duplicate mass closure'!I55-'Duplicate mass closure'!I56)&gt;'Error Flags'!I$3,'Duplicate mass closure'!I55,"")</f>
        <v/>
      </c>
      <c r="J56" s="23" t="e">
        <f>IF(ABS('Duplicate mass closure'!J55-'Duplicate mass closure'!J56)&gt;'Error Flags'!J$3,'Duplicate mass closure'!J55,"")</f>
        <v>#DIV/0!</v>
      </c>
      <c r="K56" s="23" t="e">
        <f>IF(ABS('Duplicate mass closure'!K55-'Duplicate mass closure'!K56)&gt;'Error Flags'!K$3,'Duplicate mass closure'!K55,"")</f>
        <v>#DIV/0!</v>
      </c>
      <c r="L56" s="23" t="e">
        <f>IF(ABS('Duplicate mass closure'!L55-'Duplicate mass closure'!L56)&gt;'Error Flags'!L$3,'Duplicate mass closure'!L55,"")</f>
        <v>#DIV/0!</v>
      </c>
      <c r="M56" s="23" t="e">
        <f>IF(ABS('Duplicate mass closure'!M55-'Duplicate mass closure'!M56)&gt;'Error Flags'!M$3,'Duplicate mass closure'!M55,"")</f>
        <v>#DIV/0!</v>
      </c>
      <c r="N56" s="23" t="e">
        <f>IF(ABS('Duplicate mass closure'!N55-'Duplicate mass closure'!N56)&gt;'Error Flags'!N$3,'Duplicate mass closure'!N55,"")</f>
        <v>#DIV/0!</v>
      </c>
      <c r="O56" s="23" t="str">
        <f>IF(ABS('Duplicate mass closure'!O55-'Duplicate mass closure'!O56)&gt;'Error Flags'!O$3,'Duplicate mass closure'!O55,"")</f>
        <v/>
      </c>
      <c r="P56" s="23" t="str">
        <f>IF(ABS('Duplicate mass closure'!P55-'Duplicate mass closure'!P56)&gt;'Error Flags'!P$3,'Duplicate mass closure'!P55,"")</f>
        <v/>
      </c>
      <c r="Q56" s="23" t="str">
        <f>IF(ABS('Duplicate mass closure'!Q55-'Duplicate mass closure'!Q56)&gt;'Error Flags'!Q$3,'Duplicate mass closure'!Q55,"")</f>
        <v/>
      </c>
    </row>
    <row r="57" spans="1:17">
      <c r="A57" s="5" t="s">
        <v>34</v>
      </c>
      <c r="B57" s="5">
        <f>'Duplicate mass closure'!B56</f>
        <v>0</v>
      </c>
      <c r="C57" s="23" t="str">
        <f>IF(ABS('Duplicate mass closure'!C55-'Duplicate mass closure'!C56)&gt;'Error Flags'!C$3,'Duplicate mass closure'!C56,"")</f>
        <v/>
      </c>
      <c r="D57" s="23" t="str">
        <f>IF(ABS('Duplicate mass closure'!D55-'Duplicate mass closure'!D56)&gt;'Error Flags'!D$3,'Duplicate mass closure'!D56,"")</f>
        <v/>
      </c>
      <c r="E57" s="23" t="str">
        <f>IF(ABS('Duplicate mass closure'!E55-'Duplicate mass closure'!E56)&gt;'Error Flags'!E$3,'Duplicate mass closure'!E56,"")</f>
        <v/>
      </c>
      <c r="F57" s="23" t="str">
        <f>IF(ABS('Duplicate mass closure'!F55-'Duplicate mass closure'!F56)&gt;'Error Flags'!F$3,'Duplicate mass closure'!F56,"")</f>
        <v/>
      </c>
      <c r="G57" s="23" t="str">
        <f>IF(ABS('Duplicate mass closure'!G55-'Duplicate mass closure'!G56)&gt;'Error Flags'!G$3,'Duplicate mass closure'!G56,"")</f>
        <v/>
      </c>
      <c r="H57" s="23" t="str">
        <f>IF(ABS('Duplicate mass closure'!H55-'Duplicate mass closure'!H56)&gt;'Error Flags'!H$3,'Duplicate mass closure'!H56,"")</f>
        <v/>
      </c>
      <c r="I57" s="23" t="str">
        <f>IF(ABS('Duplicate mass closure'!I55-'Duplicate mass closure'!I56)&gt;'Error Flags'!I$3,'Duplicate mass closure'!I56,"")</f>
        <v/>
      </c>
      <c r="J57" s="23" t="e">
        <f>IF(ABS('Duplicate mass closure'!J55-'Duplicate mass closure'!J56)&gt;'Error Flags'!J$3,'Duplicate mass closure'!J56,"")</f>
        <v>#DIV/0!</v>
      </c>
      <c r="K57" s="23" t="e">
        <f>IF(ABS('Duplicate mass closure'!K55-'Duplicate mass closure'!K56)&gt;'Error Flags'!K$3,'Duplicate mass closure'!K56,"")</f>
        <v>#DIV/0!</v>
      </c>
      <c r="L57" s="23" t="e">
        <f>IF(ABS('Duplicate mass closure'!L55-'Duplicate mass closure'!L56)&gt;'Error Flags'!L$3,'Duplicate mass closure'!L56,"")</f>
        <v>#DIV/0!</v>
      </c>
      <c r="M57" s="23" t="e">
        <f>IF(ABS('Duplicate mass closure'!M55-'Duplicate mass closure'!M56)&gt;'Error Flags'!M$3,'Duplicate mass closure'!M56,"")</f>
        <v>#DIV/0!</v>
      </c>
      <c r="N57" s="23" t="e">
        <f>IF(ABS('Duplicate mass closure'!N55-'Duplicate mass closure'!N56)&gt;'Error Flags'!N$3,'Duplicate mass closure'!N56,"")</f>
        <v>#DIV/0!</v>
      </c>
      <c r="O57" s="23" t="str">
        <f>IF(ABS('Duplicate mass closure'!O55-'Duplicate mass closure'!O56)&gt;'Error Flags'!O$3,'Duplicate mass closure'!O56,"")</f>
        <v/>
      </c>
      <c r="P57" s="23" t="str">
        <f>IF(ABS('Duplicate mass closure'!P55-'Duplicate mass closure'!P56)&gt;'Error Flags'!P$3,'Duplicate mass closure'!P56,"")</f>
        <v/>
      </c>
      <c r="Q57" s="23" t="str">
        <f>IF(ABS('Duplicate mass closure'!Q55-'Duplicate mass closure'!Q56)&gt;'Error Flags'!Q$3,'Duplicate mass closure'!Q56,"")</f>
        <v/>
      </c>
    </row>
    <row r="58" spans="1:17">
      <c r="A58" s="5">
        <v>28</v>
      </c>
      <c r="B58" s="5">
        <f>'Duplicate mass closure'!B57</f>
        <v>0</v>
      </c>
      <c r="C58" s="23" t="str">
        <f>IF(ABS('Duplicate mass closure'!C57-'Duplicate mass closure'!C58)&gt;'Error Flags'!C$3,'Duplicate mass closure'!C57,"")</f>
        <v/>
      </c>
      <c r="D58" s="23" t="str">
        <f>IF(ABS('Duplicate mass closure'!D57-'Duplicate mass closure'!D58)&gt;'Error Flags'!D$3,'Duplicate mass closure'!D57,"")</f>
        <v/>
      </c>
      <c r="E58" s="23" t="str">
        <f>IF(ABS('Duplicate mass closure'!E57-'Duplicate mass closure'!E58)&gt;'Error Flags'!E$3,'Duplicate mass closure'!E57,"")</f>
        <v/>
      </c>
      <c r="F58" s="23" t="str">
        <f>IF(ABS('Duplicate mass closure'!F57-'Duplicate mass closure'!F58)&gt;'Error Flags'!F$3,'Duplicate mass closure'!F57,"")</f>
        <v/>
      </c>
      <c r="G58" s="23" t="str">
        <f>IF(ABS('Duplicate mass closure'!G57-'Duplicate mass closure'!G58)&gt;'Error Flags'!G$3,'Duplicate mass closure'!G57,"")</f>
        <v/>
      </c>
      <c r="H58" s="23" t="str">
        <f>IF(ABS('Duplicate mass closure'!H57-'Duplicate mass closure'!H58)&gt;'Error Flags'!H$3,'Duplicate mass closure'!H57,"")</f>
        <v/>
      </c>
      <c r="I58" s="23" t="str">
        <f>IF(ABS('Duplicate mass closure'!I57-'Duplicate mass closure'!I58)&gt;'Error Flags'!I$3,'Duplicate mass closure'!I57,"")</f>
        <v/>
      </c>
      <c r="J58" s="23" t="e">
        <f>IF(ABS('Duplicate mass closure'!J57-'Duplicate mass closure'!J58)&gt;'Error Flags'!J$3,'Duplicate mass closure'!J57,"")</f>
        <v>#DIV/0!</v>
      </c>
      <c r="K58" s="23" t="e">
        <f>IF(ABS('Duplicate mass closure'!K57-'Duplicate mass closure'!K58)&gt;'Error Flags'!K$3,'Duplicate mass closure'!K57,"")</f>
        <v>#DIV/0!</v>
      </c>
      <c r="L58" s="23" t="e">
        <f>IF(ABS('Duplicate mass closure'!L57-'Duplicate mass closure'!L58)&gt;'Error Flags'!L$3,'Duplicate mass closure'!L57,"")</f>
        <v>#DIV/0!</v>
      </c>
      <c r="M58" s="23" t="e">
        <f>IF(ABS('Duplicate mass closure'!M57-'Duplicate mass closure'!M58)&gt;'Error Flags'!M$3,'Duplicate mass closure'!M57,"")</f>
        <v>#DIV/0!</v>
      </c>
      <c r="N58" s="23" t="e">
        <f>IF(ABS('Duplicate mass closure'!N57-'Duplicate mass closure'!N58)&gt;'Error Flags'!N$3,'Duplicate mass closure'!N57,"")</f>
        <v>#DIV/0!</v>
      </c>
      <c r="O58" s="23" t="str">
        <f>IF(ABS('Duplicate mass closure'!O57-'Duplicate mass closure'!O58)&gt;'Error Flags'!O$3,'Duplicate mass closure'!O57,"")</f>
        <v/>
      </c>
      <c r="P58" s="23" t="str">
        <f>IF(ABS('Duplicate mass closure'!P57-'Duplicate mass closure'!P58)&gt;'Error Flags'!P$3,'Duplicate mass closure'!P57,"")</f>
        <v/>
      </c>
      <c r="Q58" s="23" t="str">
        <f>IF(ABS('Duplicate mass closure'!Q57-'Duplicate mass closure'!Q58)&gt;'Error Flags'!Q$3,'Duplicate mass closure'!Q57,"")</f>
        <v/>
      </c>
    </row>
    <row r="59" spans="1:17">
      <c r="A59" s="5" t="s">
        <v>35</v>
      </c>
      <c r="B59" s="5">
        <f>'Duplicate mass closure'!B58</f>
        <v>0</v>
      </c>
      <c r="C59" s="23" t="str">
        <f>IF(ABS('Duplicate mass closure'!C57-'Duplicate mass closure'!C58)&gt;'Error Flags'!C$3,'Duplicate mass closure'!C58,"")</f>
        <v/>
      </c>
      <c r="D59" s="23" t="str">
        <f>IF(ABS('Duplicate mass closure'!D57-'Duplicate mass closure'!D58)&gt;'Error Flags'!D$3,'Duplicate mass closure'!D58,"")</f>
        <v/>
      </c>
      <c r="E59" s="23" t="str">
        <f>IF(ABS('Duplicate mass closure'!E57-'Duplicate mass closure'!E58)&gt;'Error Flags'!E$3,'Duplicate mass closure'!E58,"")</f>
        <v/>
      </c>
      <c r="F59" s="23" t="str">
        <f>IF(ABS('Duplicate mass closure'!F57-'Duplicate mass closure'!F58)&gt;'Error Flags'!F$3,'Duplicate mass closure'!F58,"")</f>
        <v/>
      </c>
      <c r="G59" s="23" t="str">
        <f>IF(ABS('Duplicate mass closure'!G57-'Duplicate mass closure'!G58)&gt;'Error Flags'!G$3,'Duplicate mass closure'!G58,"")</f>
        <v/>
      </c>
      <c r="H59" s="23" t="str">
        <f>IF(ABS('Duplicate mass closure'!H57-'Duplicate mass closure'!H58)&gt;'Error Flags'!H$3,'Duplicate mass closure'!H58,"")</f>
        <v/>
      </c>
      <c r="I59" s="23" t="str">
        <f>IF(ABS('Duplicate mass closure'!I57-'Duplicate mass closure'!I58)&gt;'Error Flags'!I$3,'Duplicate mass closure'!I58,"")</f>
        <v/>
      </c>
      <c r="J59" s="23" t="e">
        <f>IF(ABS('Duplicate mass closure'!J57-'Duplicate mass closure'!J58)&gt;'Error Flags'!J$3,'Duplicate mass closure'!J58,"")</f>
        <v>#DIV/0!</v>
      </c>
      <c r="K59" s="23" t="e">
        <f>IF(ABS('Duplicate mass closure'!K57-'Duplicate mass closure'!K58)&gt;'Error Flags'!K$3,'Duplicate mass closure'!K58,"")</f>
        <v>#DIV/0!</v>
      </c>
      <c r="L59" s="23" t="e">
        <f>IF(ABS('Duplicate mass closure'!L57-'Duplicate mass closure'!L58)&gt;'Error Flags'!L$3,'Duplicate mass closure'!L58,"")</f>
        <v>#DIV/0!</v>
      </c>
      <c r="M59" s="23" t="e">
        <f>IF(ABS('Duplicate mass closure'!M57-'Duplicate mass closure'!M58)&gt;'Error Flags'!M$3,'Duplicate mass closure'!M58,"")</f>
        <v>#DIV/0!</v>
      </c>
      <c r="N59" s="23" t="e">
        <f>IF(ABS('Duplicate mass closure'!N57-'Duplicate mass closure'!N58)&gt;'Error Flags'!N$3,'Duplicate mass closure'!N58,"")</f>
        <v>#DIV/0!</v>
      </c>
      <c r="O59" s="23" t="str">
        <f>IF(ABS('Duplicate mass closure'!O57-'Duplicate mass closure'!O58)&gt;'Error Flags'!O$3,'Duplicate mass closure'!O58,"")</f>
        <v/>
      </c>
      <c r="P59" s="23" t="str">
        <f>IF(ABS('Duplicate mass closure'!P57-'Duplicate mass closure'!P58)&gt;'Error Flags'!P$3,'Duplicate mass closure'!P58,"")</f>
        <v/>
      </c>
      <c r="Q59" s="23" t="str">
        <f>IF(ABS('Duplicate mass closure'!Q57-'Duplicate mass closure'!Q58)&gt;'Error Flags'!Q$3,'Duplicate mass closure'!Q58,"")</f>
        <v/>
      </c>
    </row>
    <row r="60" spans="1:17">
      <c r="A60" s="5">
        <v>29</v>
      </c>
      <c r="B60" s="5">
        <f>'Duplicate mass closure'!B59</f>
        <v>0</v>
      </c>
      <c r="C60" s="23" t="str">
        <f>IF(ABS('Duplicate mass closure'!C59-'Duplicate mass closure'!C60)&gt;'Error Flags'!C$3,'Duplicate mass closure'!C59,"")</f>
        <v/>
      </c>
      <c r="D60" s="23" t="str">
        <f>IF(ABS('Duplicate mass closure'!D59-'Duplicate mass closure'!D60)&gt;'Error Flags'!D$3,'Duplicate mass closure'!D59,"")</f>
        <v/>
      </c>
      <c r="E60" s="23" t="str">
        <f>IF(ABS('Duplicate mass closure'!E59-'Duplicate mass closure'!E60)&gt;'Error Flags'!E$3,'Duplicate mass closure'!E59,"")</f>
        <v/>
      </c>
      <c r="F60" s="23" t="str">
        <f>IF(ABS('Duplicate mass closure'!F59-'Duplicate mass closure'!F60)&gt;'Error Flags'!F$3,'Duplicate mass closure'!F59,"")</f>
        <v/>
      </c>
      <c r="G60" s="23" t="str">
        <f>IF(ABS('Duplicate mass closure'!G59-'Duplicate mass closure'!G60)&gt;'Error Flags'!G$3,'Duplicate mass closure'!G59,"")</f>
        <v/>
      </c>
      <c r="H60" s="23" t="str">
        <f>IF(ABS('Duplicate mass closure'!H59-'Duplicate mass closure'!H60)&gt;'Error Flags'!H$3,'Duplicate mass closure'!H59,"")</f>
        <v/>
      </c>
      <c r="I60" s="23" t="str">
        <f>IF(ABS('Duplicate mass closure'!I59-'Duplicate mass closure'!I60)&gt;'Error Flags'!I$3,'Duplicate mass closure'!I59,"")</f>
        <v/>
      </c>
      <c r="J60" s="23" t="e">
        <f>IF(ABS('Duplicate mass closure'!J59-'Duplicate mass closure'!J60)&gt;'Error Flags'!J$3,'Duplicate mass closure'!J59,"")</f>
        <v>#DIV/0!</v>
      </c>
      <c r="K60" s="23" t="e">
        <f>IF(ABS('Duplicate mass closure'!K59-'Duplicate mass closure'!K60)&gt;'Error Flags'!K$3,'Duplicate mass closure'!K59,"")</f>
        <v>#DIV/0!</v>
      </c>
      <c r="L60" s="23" t="e">
        <f>IF(ABS('Duplicate mass closure'!L59-'Duplicate mass closure'!L60)&gt;'Error Flags'!L$3,'Duplicate mass closure'!L59,"")</f>
        <v>#DIV/0!</v>
      </c>
      <c r="M60" s="23" t="e">
        <f>IF(ABS('Duplicate mass closure'!M59-'Duplicate mass closure'!M60)&gt;'Error Flags'!M$3,'Duplicate mass closure'!M59,"")</f>
        <v>#DIV/0!</v>
      </c>
      <c r="N60" s="23" t="e">
        <f>IF(ABS('Duplicate mass closure'!N59-'Duplicate mass closure'!N60)&gt;'Error Flags'!N$3,'Duplicate mass closure'!N59,"")</f>
        <v>#DIV/0!</v>
      </c>
      <c r="O60" s="23" t="str">
        <f>IF(ABS('Duplicate mass closure'!O59-'Duplicate mass closure'!O60)&gt;'Error Flags'!O$3,'Duplicate mass closure'!O59,"")</f>
        <v/>
      </c>
      <c r="P60" s="23" t="str">
        <f>IF(ABS('Duplicate mass closure'!P59-'Duplicate mass closure'!P60)&gt;'Error Flags'!P$3,'Duplicate mass closure'!P59,"")</f>
        <v/>
      </c>
      <c r="Q60" s="23" t="str">
        <f>IF(ABS('Duplicate mass closure'!Q59-'Duplicate mass closure'!Q60)&gt;'Error Flags'!Q$3,'Duplicate mass closure'!Q59,"")</f>
        <v/>
      </c>
    </row>
    <row r="61" spans="1:17">
      <c r="A61" s="5" t="s">
        <v>36</v>
      </c>
      <c r="B61" s="5">
        <f>'Duplicate mass closure'!B60</f>
        <v>0</v>
      </c>
      <c r="C61" s="23" t="str">
        <f>IF(ABS('Duplicate mass closure'!C59-'Duplicate mass closure'!C60)&gt;'Error Flags'!C$3,'Duplicate mass closure'!C60,"")</f>
        <v/>
      </c>
      <c r="D61" s="23" t="str">
        <f>IF(ABS('Duplicate mass closure'!D59-'Duplicate mass closure'!D60)&gt;'Error Flags'!D$3,'Duplicate mass closure'!D60,"")</f>
        <v/>
      </c>
      <c r="E61" s="23" t="str">
        <f>IF(ABS('Duplicate mass closure'!E59-'Duplicate mass closure'!E60)&gt;'Error Flags'!E$3,'Duplicate mass closure'!E60,"")</f>
        <v/>
      </c>
      <c r="F61" s="23" t="str">
        <f>IF(ABS('Duplicate mass closure'!F59-'Duplicate mass closure'!F60)&gt;'Error Flags'!F$3,'Duplicate mass closure'!F60,"")</f>
        <v/>
      </c>
      <c r="G61" s="23" t="str">
        <f>IF(ABS('Duplicate mass closure'!G59-'Duplicate mass closure'!G60)&gt;'Error Flags'!G$3,'Duplicate mass closure'!G60,"")</f>
        <v/>
      </c>
      <c r="H61" s="23" t="str">
        <f>IF(ABS('Duplicate mass closure'!H59-'Duplicate mass closure'!H60)&gt;'Error Flags'!H$3,'Duplicate mass closure'!H60,"")</f>
        <v/>
      </c>
      <c r="I61" s="23" t="str">
        <f>IF(ABS('Duplicate mass closure'!I59-'Duplicate mass closure'!I60)&gt;'Error Flags'!I$3,'Duplicate mass closure'!I60,"")</f>
        <v/>
      </c>
      <c r="J61" s="23" t="e">
        <f>IF(ABS('Duplicate mass closure'!J59-'Duplicate mass closure'!J60)&gt;'Error Flags'!J$3,'Duplicate mass closure'!J60,"")</f>
        <v>#DIV/0!</v>
      </c>
      <c r="K61" s="23" t="e">
        <f>IF(ABS('Duplicate mass closure'!K59-'Duplicate mass closure'!K60)&gt;'Error Flags'!K$3,'Duplicate mass closure'!K60,"")</f>
        <v>#DIV/0!</v>
      </c>
      <c r="L61" s="23" t="e">
        <f>IF(ABS('Duplicate mass closure'!L59-'Duplicate mass closure'!L60)&gt;'Error Flags'!L$3,'Duplicate mass closure'!L60,"")</f>
        <v>#DIV/0!</v>
      </c>
      <c r="M61" s="23" t="e">
        <f>IF(ABS('Duplicate mass closure'!M59-'Duplicate mass closure'!M60)&gt;'Error Flags'!M$3,'Duplicate mass closure'!M60,"")</f>
        <v>#DIV/0!</v>
      </c>
      <c r="N61" s="23" t="e">
        <f>IF(ABS('Duplicate mass closure'!N59-'Duplicate mass closure'!N60)&gt;'Error Flags'!N$3,'Duplicate mass closure'!N60,"")</f>
        <v>#DIV/0!</v>
      </c>
      <c r="O61" s="23" t="str">
        <f>IF(ABS('Duplicate mass closure'!O59-'Duplicate mass closure'!O60)&gt;'Error Flags'!O$3,'Duplicate mass closure'!O60,"")</f>
        <v/>
      </c>
      <c r="P61" s="23" t="str">
        <f>IF(ABS('Duplicate mass closure'!P59-'Duplicate mass closure'!P60)&gt;'Error Flags'!P$3,'Duplicate mass closure'!P60,"")</f>
        <v/>
      </c>
      <c r="Q61" s="23" t="str">
        <f>IF(ABS('Duplicate mass closure'!Q59-'Duplicate mass closure'!Q60)&gt;'Error Flags'!Q$3,'Duplicate mass closure'!Q60,"")</f>
        <v/>
      </c>
    </row>
    <row r="62" spans="1:17">
      <c r="A62" s="5">
        <v>30</v>
      </c>
      <c r="B62" s="5">
        <f>'Duplicate mass closure'!B61</f>
        <v>0</v>
      </c>
      <c r="C62" s="23" t="str">
        <f>IF(ABS('Duplicate mass closure'!C61-'Duplicate mass closure'!C62)&gt;'Error Flags'!C$3,'Duplicate mass closure'!C61,"")</f>
        <v/>
      </c>
      <c r="D62" s="23" t="str">
        <f>IF(ABS('Duplicate mass closure'!D61-'Duplicate mass closure'!D62)&gt;'Error Flags'!D$3,'Duplicate mass closure'!D61,"")</f>
        <v/>
      </c>
      <c r="E62" s="23" t="str">
        <f>IF(ABS('Duplicate mass closure'!E61-'Duplicate mass closure'!E62)&gt;'Error Flags'!E$3,'Duplicate mass closure'!E61,"")</f>
        <v/>
      </c>
      <c r="F62" s="23" t="str">
        <f>IF(ABS('Duplicate mass closure'!F61-'Duplicate mass closure'!F62)&gt;'Error Flags'!F$3,'Duplicate mass closure'!F61,"")</f>
        <v/>
      </c>
      <c r="G62" s="23" t="str">
        <f>IF(ABS('Duplicate mass closure'!G61-'Duplicate mass closure'!G62)&gt;'Error Flags'!G$3,'Duplicate mass closure'!G61,"")</f>
        <v/>
      </c>
      <c r="H62" s="23" t="str">
        <f>IF(ABS('Duplicate mass closure'!H61-'Duplicate mass closure'!H62)&gt;'Error Flags'!H$3,'Duplicate mass closure'!H61,"")</f>
        <v/>
      </c>
      <c r="I62" s="23" t="str">
        <f>IF(ABS('Duplicate mass closure'!I61-'Duplicate mass closure'!I62)&gt;'Error Flags'!I$3,'Duplicate mass closure'!I61,"")</f>
        <v/>
      </c>
      <c r="J62" s="23" t="e">
        <f>IF(ABS('Duplicate mass closure'!J61-'Duplicate mass closure'!J62)&gt;'Error Flags'!J$3,'Duplicate mass closure'!J61,"")</f>
        <v>#DIV/0!</v>
      </c>
      <c r="K62" s="23" t="e">
        <f>IF(ABS('Duplicate mass closure'!K61-'Duplicate mass closure'!K62)&gt;'Error Flags'!K$3,'Duplicate mass closure'!K61,"")</f>
        <v>#DIV/0!</v>
      </c>
      <c r="L62" s="23" t="e">
        <f>IF(ABS('Duplicate mass closure'!L61-'Duplicate mass closure'!L62)&gt;'Error Flags'!L$3,'Duplicate mass closure'!L61,"")</f>
        <v>#DIV/0!</v>
      </c>
      <c r="M62" s="23" t="e">
        <f>IF(ABS('Duplicate mass closure'!M61-'Duplicate mass closure'!M62)&gt;'Error Flags'!M$3,'Duplicate mass closure'!M61,"")</f>
        <v>#DIV/0!</v>
      </c>
      <c r="N62" s="23" t="e">
        <f>IF(ABS('Duplicate mass closure'!N61-'Duplicate mass closure'!N62)&gt;'Error Flags'!N$3,'Duplicate mass closure'!N61,"")</f>
        <v>#DIV/0!</v>
      </c>
      <c r="O62" s="23" t="str">
        <f>IF(ABS('Duplicate mass closure'!O61-'Duplicate mass closure'!O62)&gt;'Error Flags'!O$3,'Duplicate mass closure'!O61,"")</f>
        <v/>
      </c>
      <c r="P62" s="23" t="str">
        <f>IF(ABS('Duplicate mass closure'!P61-'Duplicate mass closure'!P62)&gt;'Error Flags'!P$3,'Duplicate mass closure'!P61,"")</f>
        <v/>
      </c>
      <c r="Q62" s="23" t="str">
        <f>IF(ABS('Duplicate mass closure'!Q61-'Duplicate mass closure'!Q62)&gt;'Error Flags'!Q$3,'Duplicate mass closure'!Q61,"")</f>
        <v/>
      </c>
    </row>
    <row r="63" spans="1:17">
      <c r="A63" s="5" t="s">
        <v>37</v>
      </c>
      <c r="B63" s="5">
        <f>'Duplicate mass closure'!B62</f>
        <v>0</v>
      </c>
      <c r="C63" s="23" t="str">
        <f>IF(ABS('Duplicate mass closure'!C61-'Duplicate mass closure'!C62)&gt;'Error Flags'!C$3,'Duplicate mass closure'!C62,"")</f>
        <v/>
      </c>
      <c r="D63" s="23" t="str">
        <f>IF(ABS('Duplicate mass closure'!D61-'Duplicate mass closure'!D62)&gt;'Error Flags'!D$3,'Duplicate mass closure'!D62,"")</f>
        <v/>
      </c>
      <c r="E63" s="23" t="str">
        <f>IF(ABS('Duplicate mass closure'!E61-'Duplicate mass closure'!E62)&gt;'Error Flags'!E$3,'Duplicate mass closure'!E62,"")</f>
        <v/>
      </c>
      <c r="F63" s="23" t="str">
        <f>IF(ABS('Duplicate mass closure'!F61-'Duplicate mass closure'!F62)&gt;'Error Flags'!F$3,'Duplicate mass closure'!F62,"")</f>
        <v/>
      </c>
      <c r="G63" s="23" t="str">
        <f>IF(ABS('Duplicate mass closure'!G61-'Duplicate mass closure'!G62)&gt;'Error Flags'!G$3,'Duplicate mass closure'!G62,"")</f>
        <v/>
      </c>
      <c r="H63" s="23" t="str">
        <f>IF(ABS('Duplicate mass closure'!H61-'Duplicate mass closure'!H62)&gt;'Error Flags'!H$3,'Duplicate mass closure'!H62,"")</f>
        <v/>
      </c>
      <c r="I63" s="23" t="str">
        <f>IF(ABS('Duplicate mass closure'!I61-'Duplicate mass closure'!I62)&gt;'Error Flags'!I$3,'Duplicate mass closure'!I62,"")</f>
        <v/>
      </c>
      <c r="J63" s="23" t="e">
        <f>IF(ABS('Duplicate mass closure'!J61-'Duplicate mass closure'!J62)&gt;'Error Flags'!J$3,'Duplicate mass closure'!J62,"")</f>
        <v>#DIV/0!</v>
      </c>
      <c r="K63" s="23" t="e">
        <f>IF(ABS('Duplicate mass closure'!K61-'Duplicate mass closure'!K62)&gt;'Error Flags'!K$3,'Duplicate mass closure'!K62,"")</f>
        <v>#DIV/0!</v>
      </c>
      <c r="L63" s="23" t="e">
        <f>IF(ABS('Duplicate mass closure'!L61-'Duplicate mass closure'!L62)&gt;'Error Flags'!L$3,'Duplicate mass closure'!L62,"")</f>
        <v>#DIV/0!</v>
      </c>
      <c r="M63" s="23" t="e">
        <f>IF(ABS('Duplicate mass closure'!M61-'Duplicate mass closure'!M62)&gt;'Error Flags'!M$3,'Duplicate mass closure'!M62,"")</f>
        <v>#DIV/0!</v>
      </c>
      <c r="N63" s="23" t="e">
        <f>IF(ABS('Duplicate mass closure'!N61-'Duplicate mass closure'!N62)&gt;'Error Flags'!N$3,'Duplicate mass closure'!N62,"")</f>
        <v>#DIV/0!</v>
      </c>
      <c r="O63" s="23" t="str">
        <f>IF(ABS('Duplicate mass closure'!O61-'Duplicate mass closure'!O62)&gt;'Error Flags'!O$3,'Duplicate mass closure'!O62,"")</f>
        <v/>
      </c>
      <c r="P63" s="23" t="str">
        <f>IF(ABS('Duplicate mass closure'!P61-'Duplicate mass closure'!P62)&gt;'Error Flags'!P$3,'Duplicate mass closure'!P62,"")</f>
        <v/>
      </c>
      <c r="Q63" s="23" t="str">
        <f>IF(ABS('Duplicate mass closure'!Q61-'Duplicate mass closure'!Q62)&gt;'Error Flags'!Q$3,'Duplicate mass closure'!Q62,"")</f>
        <v/>
      </c>
    </row>
  </sheetData>
  <sheetProtection sheet="1" objects="1" scenarios="1"/>
  <mergeCells count="3">
    <mergeCell ref="A3:B3"/>
    <mergeCell ref="J1:N1"/>
    <mergeCell ref="D1:I1"/>
  </mergeCell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Process Liquors Calculation Sheet</dc:title>
  <dc:subject>This calculation workbook automatically calculates compositional analysis and mass closure based on the equations and measurement procedures in the related laboratory analytical procedure.</dc:subject>
  <dc:creator>NREL</dc:creator>
  <cp:keywords/>
  <dc:description/>
  <cp:lastModifiedBy>X</cp:lastModifiedBy>
  <cp:revision/>
  <dcterms:created xsi:type="dcterms:W3CDTF">2004-05-20T17:39:50Z</dcterms:created>
  <dcterms:modified xsi:type="dcterms:W3CDTF">2026-02-23T23:39:32Z</dcterms:modified>
  <cp:category/>
  <cp:contentStatus/>
</cp:coreProperties>
</file>